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45" windowWidth="10365" windowHeight="6240"/>
  </bookViews>
  <sheets>
    <sheet name="2018" sheetId="4" r:id="rId1"/>
  </sheets>
  <definedNames>
    <definedName name="_xlnm.Print_Area" localSheetId="0">'2018'!$A$1:$D$358</definedName>
  </definedNames>
  <calcPr calcId="124519"/>
</workbook>
</file>

<file path=xl/calcChain.xml><?xml version="1.0" encoding="utf-8"?>
<calcChain xmlns="http://schemas.openxmlformats.org/spreadsheetml/2006/main">
  <c r="D265" i="4"/>
  <c r="D234"/>
  <c r="D305"/>
  <c r="D252" l="1"/>
  <c r="D181"/>
  <c r="D180" s="1"/>
  <c r="D179" s="1"/>
  <c r="D268" l="1"/>
  <c r="D267" s="1"/>
  <c r="D266" s="1"/>
  <c r="D184" l="1"/>
  <c r="D183" s="1"/>
  <c r="D109"/>
  <c r="D108" s="1"/>
  <c r="D107" s="1"/>
  <c r="D216" l="1"/>
  <c r="D215" s="1"/>
  <c r="D191"/>
  <c r="D190" s="1"/>
  <c r="D188"/>
  <c r="D187" s="1"/>
  <c r="D186" l="1"/>
  <c r="D242" l="1"/>
  <c r="D241" s="1"/>
  <c r="D240" s="1"/>
  <c r="D238"/>
  <c r="D237" s="1"/>
  <c r="D236" s="1"/>
  <c r="D235" l="1"/>
  <c r="D263" l="1"/>
  <c r="D262" s="1"/>
  <c r="D340" l="1"/>
  <c r="D339" s="1"/>
  <c r="D322"/>
  <c r="D321" s="1"/>
  <c r="D257"/>
  <c r="D256" s="1"/>
  <c r="D161" l="1"/>
  <c r="D160" s="1"/>
  <c r="D159" s="1"/>
  <c r="D356" l="1"/>
  <c r="D355" s="1"/>
  <c r="D354" s="1"/>
  <c r="D346" l="1"/>
  <c r="D325"/>
  <c r="D324" s="1"/>
  <c r="D20" l="1"/>
  <c r="D293" l="1"/>
  <c r="D233"/>
  <c r="D232" s="1"/>
  <c r="D231" s="1"/>
  <c r="D298" l="1"/>
  <c r="D316" l="1"/>
  <c r="D177" l="1"/>
  <c r="D176" s="1"/>
  <c r="D175" s="1"/>
  <c r="D173"/>
  <c r="D172" s="1"/>
  <c r="D171" s="1"/>
  <c r="D169"/>
  <c r="D168" s="1"/>
  <c r="D167" s="1"/>
  <c r="D165"/>
  <c r="D164" s="1"/>
  <c r="D163" s="1"/>
  <c r="D152"/>
  <c r="D151" s="1"/>
  <c r="D150" s="1"/>
  <c r="D149" s="1"/>
  <c r="D147"/>
  <c r="D145" s="1"/>
  <c r="D143"/>
  <c r="D139"/>
  <c r="D135"/>
  <c r="D130"/>
  <c r="D126"/>
  <c r="D121"/>
  <c r="D120" s="1"/>
  <c r="D119" s="1"/>
  <c r="D117"/>
  <c r="D116" s="1"/>
  <c r="D115" s="1"/>
  <c r="D113"/>
  <c r="D112" s="1"/>
  <c r="D111" s="1"/>
  <c r="D104"/>
  <c r="D103" s="1"/>
  <c r="D102" s="1"/>
  <c r="D100"/>
  <c r="D99" s="1"/>
  <c r="D98" s="1"/>
  <c r="D96"/>
  <c r="D95" s="1"/>
  <c r="D94" s="1"/>
  <c r="D92"/>
  <c r="D91" s="1"/>
  <c r="D90" s="1"/>
  <c r="D88"/>
  <c r="D87" s="1"/>
  <c r="D345"/>
  <c r="D303"/>
  <c r="D278"/>
  <c r="D277" s="1"/>
  <c r="D225"/>
  <c r="D224" s="1"/>
  <c r="D223" s="1"/>
  <c r="D209"/>
  <c r="D208" s="1"/>
  <c r="D207" s="1"/>
  <c r="D78"/>
  <c r="D77" s="1"/>
  <c r="D76" s="1"/>
  <c r="D74"/>
  <c r="D73" s="1"/>
  <c r="D72" s="1"/>
  <c r="D24"/>
  <c r="D23" s="1"/>
  <c r="D22" s="1"/>
  <c r="D52"/>
  <c r="D51" s="1"/>
  <c r="D50" s="1"/>
  <c r="D18"/>
  <c r="D32"/>
  <c r="D31" s="1"/>
  <c r="D30" s="1"/>
  <c r="D36"/>
  <c r="D35" s="1"/>
  <c r="D34" s="1"/>
  <c r="D47"/>
  <c r="D46" s="1"/>
  <c r="D45" s="1"/>
  <c r="D56"/>
  <c r="D55" s="1"/>
  <c r="D54" s="1"/>
  <c r="D65"/>
  <c r="D64" s="1"/>
  <c r="D63" s="1"/>
  <c r="D61"/>
  <c r="D60" s="1"/>
  <c r="D59" s="1"/>
  <c r="D28"/>
  <c r="D27" s="1"/>
  <c r="D26" s="1"/>
  <c r="D106" l="1"/>
  <c r="D17"/>
  <c r="D16" s="1"/>
  <c r="D129"/>
  <c r="D128"/>
  <c r="D133"/>
  <c r="D134"/>
  <c r="D85"/>
  <c r="D86"/>
  <c r="D124"/>
  <c r="D125"/>
  <c r="D142"/>
  <c r="D141"/>
  <c r="D138"/>
  <c r="D137"/>
  <c r="D146"/>
  <c r="D58"/>
  <c r="D49"/>
  <c r="D40"/>
  <c r="D39" s="1"/>
  <c r="D123" l="1"/>
  <c r="D132"/>
  <c r="D11" l="1"/>
  <c r="D10" s="1"/>
  <c r="D314" l="1"/>
  <c r="D313" s="1"/>
  <c r="D213" l="1"/>
  <c r="D212" s="1"/>
  <c r="D211" s="1"/>
  <c r="D275" l="1"/>
  <c r="D274" s="1"/>
  <c r="D343" l="1"/>
  <c r="D70"/>
  <c r="D69" s="1"/>
  <c r="D68" s="1"/>
  <c r="D67" s="1"/>
  <c r="D14"/>
  <c r="D13" s="1"/>
  <c r="D9" s="1"/>
  <c r="D272"/>
  <c r="D271" s="1"/>
  <c r="D254"/>
  <c r="D253" s="1"/>
  <c r="D43"/>
  <c r="D42" s="1"/>
  <c r="D38" s="1"/>
  <c r="D260"/>
  <c r="D259" s="1"/>
  <c r="D251"/>
  <c r="D249"/>
  <c r="D246"/>
  <c r="D245" s="1"/>
  <c r="D248" l="1"/>
  <c r="D244" s="1"/>
  <c r="D8"/>
  <c r="D7" s="1"/>
  <c r="D352" l="1"/>
  <c r="D311"/>
  <c r="D310" s="1"/>
  <c r="D281"/>
  <c r="D280" s="1"/>
  <c r="D300" l="1"/>
  <c r="D297" s="1"/>
  <c r="D284"/>
  <c r="D283" s="1"/>
  <c r="D295" l="1"/>
  <c r="D302"/>
  <c r="D292" l="1"/>
  <c r="D290" l="1"/>
  <c r="D289" s="1"/>
  <c r="D342" l="1"/>
  <c r="D351"/>
  <c r="D349"/>
  <c r="D348" s="1"/>
  <c r="D334" l="1"/>
  <c r="D333" s="1"/>
  <c r="D82"/>
  <c r="D81" s="1"/>
  <c r="D80" s="1"/>
  <c r="D337"/>
  <c r="D336" s="1"/>
  <c r="D331"/>
  <c r="D330" s="1"/>
  <c r="D328"/>
  <c r="D327" s="1"/>
  <c r="D308" l="1"/>
  <c r="D307" s="1"/>
  <c r="D319"/>
  <c r="D318" s="1"/>
  <c r="D229"/>
  <c r="D228" s="1"/>
  <c r="D227" s="1"/>
  <c r="D287"/>
  <c r="D286" s="1"/>
  <c r="D205"/>
  <c r="D204" s="1"/>
  <c r="D203" s="1"/>
  <c r="D196"/>
  <c r="D195" s="1"/>
  <c r="D194" s="1"/>
  <c r="D200"/>
  <c r="D199" s="1"/>
  <c r="D198" s="1"/>
  <c r="D193" l="1"/>
  <c r="D202"/>
  <c r="D221"/>
  <c r="D220" s="1"/>
  <c r="D219" s="1"/>
  <c r="D218" l="1"/>
  <c r="D157"/>
  <c r="D156" s="1"/>
  <c r="D155" s="1"/>
  <c r="D154" s="1"/>
  <c r="D84" s="1"/>
  <c r="D6" l="1"/>
  <c r="D358" s="1"/>
</calcChain>
</file>

<file path=xl/sharedStrings.xml><?xml version="1.0" encoding="utf-8"?>
<sst xmlns="http://schemas.openxmlformats.org/spreadsheetml/2006/main" count="699" uniqueCount="342">
  <si>
    <t>Целевая статья</t>
  </si>
  <si>
    <t>Вид расхода</t>
  </si>
  <si>
    <t>Наименование</t>
  </si>
  <si>
    <t>(тыс.руб.)</t>
  </si>
  <si>
    <t>Сумма</t>
  </si>
  <si>
    <t>500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</si>
  <si>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</si>
  <si>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</si>
  <si>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Предупреждение и ликвидация последствий чрезвычайных ситуаций и стихийных бедствий природного и техногенного характера (водные объекты)</t>
  </si>
  <si>
    <t>Подготовка населения и организаций к действиям в чрезвычайной ситуации в мирное и военное время (гражданская оборона)</t>
  </si>
  <si>
    <t>Мероприятия в области жилищного хозяйства</t>
  </si>
  <si>
    <t>Преседатель представительного органа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</si>
  <si>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 (ЧС)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</si>
  <si>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</si>
  <si>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</si>
  <si>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Расходы на установку и обслуживание пожаро-охранной сигнализации</t>
  </si>
  <si>
    <t>Озеленение</t>
  </si>
  <si>
    <t>Резервные фонды местных администраций</t>
  </si>
  <si>
    <t>Участие в профилактике терроризма и экстремизма,а также в минимизации и ликвидации последствий проявлений терроризма и экстремизма</t>
  </si>
  <si>
    <t>870</t>
  </si>
  <si>
    <t>Периодическая печать</t>
  </si>
  <si>
    <t>Резервные средства</t>
  </si>
  <si>
    <t>410</t>
  </si>
  <si>
    <t>810</t>
  </si>
  <si>
    <t>Руководство в сфере установленных функций органов местного самоуправления</t>
  </si>
  <si>
    <t>Высшее должностное лицо муниципального образования</t>
  </si>
  <si>
    <t>Взносы муниципального образования в общественные организации, фонды, ассоциации и другие расходы</t>
  </si>
  <si>
    <t>Расходы на обеспечение деятельности (оказание услуг) по организации досуга - дома культуры</t>
  </si>
  <si>
    <t>Пенсия за выслугу лет лицам, замещавшим муниципальные должности, муниципальным служащим  и лицам, замещавшими должности органов муниципальной службы</t>
  </si>
  <si>
    <t>Обеспечение деятельности учреждений физической культуры и спорта</t>
  </si>
  <si>
    <t>Мероприятия в сфере физической культуры и спорта</t>
  </si>
  <si>
    <t>Субсидии, подлежащие предоставлению бюджету Московской области из бюджетов муниципальных образований Московской области</t>
  </si>
  <si>
    <t>Мероприятия в сфере культуры и кинематографии (праздничные и культурно-массовые мероприятия)</t>
  </si>
  <si>
    <t>Расходы на проведение работ по оценке и оформлению в муниципальную собственность имущества</t>
  </si>
  <si>
    <t xml:space="preserve">Обеспечение полномочий по пожарной безопасности </t>
  </si>
  <si>
    <t xml:space="preserve">Обеспечение полномочий  по созданию условий для развития малого и среднего предпринимательства </t>
  </si>
  <si>
    <t>Содержание мест захоронений</t>
  </si>
  <si>
    <t>Субсидии юридическим лицам(кроме некоммерческих организаций),индивидуальным предпринимателям,физическим лицам</t>
  </si>
  <si>
    <t>100</t>
  </si>
  <si>
    <t>120</t>
  </si>
  <si>
    <t>200</t>
  </si>
  <si>
    <t>240</t>
  </si>
  <si>
    <t>800</t>
  </si>
  <si>
    <t>850</t>
  </si>
  <si>
    <t>Расходы на выплаты персоналу государственных (муниципальных) органов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</si>
  <si>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</si>
  <si>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</si>
  <si>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</si>
  <si>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</si>
  <si>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</si>
  <si>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</si>
  <si>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</si>
  <si>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</si>
  <si>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</si>
  <si>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</si>
  <si>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</si>
  <si>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Председатель контрольно-счетного органа и его заместители</t>
  </si>
  <si>
    <t>Мероприятия в области коммунального хозяйства</t>
  </si>
  <si>
    <t>Прочие мероприятия по благоустройству и поселений</t>
  </si>
  <si>
    <t xml:space="preserve">Центральный аппарат </t>
  </si>
  <si>
    <t>Центральный аппарат</t>
  </si>
  <si>
    <t xml:space="preserve">Проведение мероприятия в области молодежной политики </t>
  </si>
  <si>
    <t xml:space="preserve">Расходы на обеспечение деятельности (оказание услуг) по работе с молодежью </t>
  </si>
  <si>
    <t>521</t>
  </si>
  <si>
    <t>Расходы за счет межбюджетных трансфертов из района на предупреждение и ликвидацию последствий чрезвычайных ситуаций и стихийных бедствий природного и техногенного характера (ЧС)</t>
  </si>
  <si>
    <t>Расходы за счет межбюджетных трансфертов из района на предупреждение и ликвидацию последствий чрезвычайных ситуаций и стихийных бедствий природного и техногенного характера (водные объекты)</t>
  </si>
  <si>
    <t>Расходы за счет межбюджетных трансфертов из района на подготовку населения и организацию к действиям в чрезвычайной ситуации в мирное и военное время (гражданская оборона)</t>
  </si>
  <si>
    <t>Расходы за счет межбюджетных трансфертов из района на участие в профилактике терроризма и экстремизма,а также в минимизации и ликвидации последствий проявлений терроризма и экстремизма</t>
  </si>
  <si>
    <t>Расходы за счет межбюджетных трансфертов из района на  организацию в границах поселения электро-, тепло-, газо- и водоснабжения населения, водоотведения.</t>
  </si>
  <si>
    <t>Расходы за счет межбюджетных трансфертов из района на на сбор и вывоз мусора и бытовых отходов,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</si>
  <si>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Расходы за счет межбюджетных трансфертов из района на осуществление полномочий по организации ритуальных услуг и содержание мест захоронений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</si>
  <si>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</si>
  <si>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Межбюджетные трансферты</t>
  </si>
  <si>
    <t>Расходы по содержанию и ремонту дорог общего пользования в поселении</t>
  </si>
  <si>
    <t>Расходы за счет межбюджетных трансфертов из района на мероприятия по жилищному фонду</t>
  </si>
  <si>
    <t>Взнос в фонд капитального ремонта общего имущества многоквартирных домов</t>
  </si>
  <si>
    <t>Расходы на ремонт и содержание внутриквартальных дорог поселения</t>
  </si>
  <si>
    <t>95 0 00 00000</t>
  </si>
  <si>
    <t>95 0 00 01000</t>
  </si>
  <si>
    <t>95 0 00 04000</t>
  </si>
  <si>
    <t>95 0 00 09010</t>
  </si>
  <si>
    <t>95 0 00 05010</t>
  </si>
  <si>
    <t>99 0 00 00000</t>
  </si>
  <si>
    <t>99 0 00 00250</t>
  </si>
  <si>
    <t>99 0 00 40010</t>
  </si>
  <si>
    <t>99 0 00 80370</t>
  </si>
  <si>
    <t>99 0 00 00370</t>
  </si>
  <si>
    <t>99 0 00 00380</t>
  </si>
  <si>
    <t>99 0 00 80380</t>
  </si>
  <si>
    <t>99 0 00 00390</t>
  </si>
  <si>
    <t>99 0 00 80390</t>
  </si>
  <si>
    <t>99 0 00 00420</t>
  </si>
  <si>
    <t>99 0 00 80700</t>
  </si>
  <si>
    <t>99 0 00 03150</t>
  </si>
  <si>
    <t>99 0 00 03500</t>
  </si>
  <si>
    <t>99 0 00 03520</t>
  </si>
  <si>
    <t>99 0 00 81850</t>
  </si>
  <si>
    <t>99 0 00 03510</t>
  </si>
  <si>
    <t>99 0 00 81820</t>
  </si>
  <si>
    <t>99 0 00 06040</t>
  </si>
  <si>
    <t>99 0 00 81830</t>
  </si>
  <si>
    <t>99 0 00 81710</t>
  </si>
  <si>
    <t>99 0 00 00710</t>
  </si>
  <si>
    <t>04 1 00 00000</t>
  </si>
  <si>
    <t>04 2 00 00000</t>
  </si>
  <si>
    <t>04 4 00 00000</t>
  </si>
  <si>
    <t>04 5 00 00000</t>
  </si>
  <si>
    <t>04 6 00 00000</t>
  </si>
  <si>
    <t>04 3 00 00000</t>
  </si>
  <si>
    <t>04 0 00 00000</t>
  </si>
  <si>
    <t>99 0 00 06050</t>
  </si>
  <si>
    <t>01 0 00 00000</t>
  </si>
  <si>
    <t>01 1 00 00000</t>
  </si>
  <si>
    <t>01 3 01 04080</t>
  </si>
  <si>
    <t>01 3 02 04000</t>
  </si>
  <si>
    <t>01 2 02 04000</t>
  </si>
  <si>
    <t>01 2 01 00310</t>
  </si>
  <si>
    <t>01 1 03 00320</t>
  </si>
  <si>
    <t>01 1 01 04000</t>
  </si>
  <si>
    <t>01 1 02 04000</t>
  </si>
  <si>
    <t>01 1 04 04000</t>
  </si>
  <si>
    <t>01 1 05 04000</t>
  </si>
  <si>
    <t>01 1 06 04000</t>
  </si>
  <si>
    <t>01 1 07 04000</t>
  </si>
  <si>
    <t>01 1 08 04000</t>
  </si>
  <si>
    <t>01 2 00 00000</t>
  </si>
  <si>
    <t>01 3 00 00000</t>
  </si>
  <si>
    <t>01 1 01 51180</t>
  </si>
  <si>
    <t>Муниципальная программа «Совершенствование муниципального управления администрации сельского поселения Луневское на 2016-2020 годы»</t>
  </si>
  <si>
    <t>Подпрограмма «Обеспечение деятельности администрации на 2016-2020 годы»</t>
  </si>
  <si>
    <t>Основное мероприятие «Расходы на руководство и управление муниципальных служащих и технического персонала»</t>
  </si>
  <si>
    <t>Основное мероприятие «Расходы на исполнение решений судов, вступивших в законную силу, заключение договоров с экспертными организациями на исполнение работ в рамках досудебного и судебного разбирательства»</t>
  </si>
  <si>
    <t>Основное мероприятие «Расходы на уплату налогов на имущество и транспортного налога»</t>
  </si>
  <si>
    <t>Основное мероприятие «Реализация работ по обеспечению бесперебойного функционирования средств вычислительной и офисной техники, надежность хранения данных, бесперебойное функционирование программных средств и средств защиты информации, повышение эффективности программного обеспечения, обеспечение каналов связи, в т.ч. для работы в сети интернет и телефонии»</t>
  </si>
  <si>
    <t>Основное мероприятие «Содержание транспорта»</t>
  </si>
  <si>
    <t>Основное мероприятие «Обеспечение условий для эффективной работы администрации»</t>
  </si>
  <si>
    <t>01 1 07 04020</t>
  </si>
  <si>
    <t>Основное мероприятие "Обеспечение системного обучения муниципальных служащих по наиболее востребованным направлениям обучения"</t>
  </si>
  <si>
    <t>Подпрограмма "Развитие имущественных отношений в сельском поселении Луневское на 2016-2020 годы"</t>
  </si>
  <si>
    <t>Основное мероприятие "Ведение реестра муниципальной собственности"</t>
  </si>
  <si>
    <t>Подпрограмма "Доступная информация в сельском поселении Луневское на 2016-2020 годы"</t>
  </si>
  <si>
    <t>Основное мероприятие "Опубликование в сети Интернет на официальном сайте нормативных правовых актов, информации о деятельности администрации сельского поселения Луневское"</t>
  </si>
  <si>
    <t>Основное мероприятие "Подготовка и изготовление газеты"</t>
  </si>
  <si>
    <t>Основное мероприятие "Расходы на взносы в Совет муниципальных образований"</t>
  </si>
  <si>
    <t>Основное мероприятие "Работы по оценке и оформлению в муниципальную собственность имущества"</t>
  </si>
  <si>
    <t>01 1 01 00000</t>
  </si>
  <si>
    <t>01 1 07 00000</t>
  </si>
  <si>
    <t>01 1 02 00000</t>
  </si>
  <si>
    <t>01 1 04 00000</t>
  </si>
  <si>
    <t>01 1 05 00000</t>
  </si>
  <si>
    <t>01 1 06 00000</t>
  </si>
  <si>
    <t>01 1 08 00000</t>
  </si>
  <si>
    <t>01 2 02 00000</t>
  </si>
  <si>
    <t>01 3 02 00000</t>
  </si>
  <si>
    <t>01 3 01 00000</t>
  </si>
  <si>
    <t>01 1 03 00000</t>
  </si>
  <si>
    <t>01 2 01 00000</t>
  </si>
  <si>
    <t>03 0 00 00000</t>
  </si>
  <si>
    <t>Программа "Развитие малого и среднего предпринимательства в сельском поселении Луневское Солнечногорского муниципального района  Московской области на 2016-2020годы"</t>
  </si>
  <si>
    <t>03 0 00 03450</t>
  </si>
  <si>
    <t>Программа "Благоустройство территории сельского поселения Луневское на 2016-2020 годы"</t>
  </si>
  <si>
    <t>Программа "Обеспечение первичных мер пожарной безопасности на территории сельского поселения Луневское на 2016-2020гг"</t>
  </si>
  <si>
    <t>Основное мероприятие "Обеспечение первичных мер пожарной безопасности, противопожарной защиты населеных пунктов сельского поселения Луневское"</t>
  </si>
  <si>
    <t>02 0 00 00000</t>
  </si>
  <si>
    <t>02 0 01 00000</t>
  </si>
  <si>
    <t>02 0 01 00410</t>
  </si>
  <si>
    <t>02 0 03 00000</t>
  </si>
  <si>
    <t>02 0 03 00410</t>
  </si>
  <si>
    <t>Основное мероприятие "Реализация мероприятий на соблюдение населением правил пожарной безопасности, обучение населения способам защиты и действиям при пожаре, снижение материального ущерба от возможного пожара"</t>
  </si>
  <si>
    <t>02 0 04 00000</t>
  </si>
  <si>
    <t>02 0 04 00410</t>
  </si>
  <si>
    <t>Основное мероприятие "Создание условий для организации тушения пожаров и повышения уровня пожарной безопасности в населенных пунктах"</t>
  </si>
  <si>
    <t>Подпрограмма "Уличное освещение"</t>
  </si>
  <si>
    <t>Подпрограмма "Внутриквартальные дороги"</t>
  </si>
  <si>
    <t>Подпрограмма "Детские площадки"</t>
  </si>
  <si>
    <t>Подпрограмма "Содержание колодцев и пожарных прудов"</t>
  </si>
  <si>
    <t>Подпрограмма "Содержание пешеходной зоны"</t>
  </si>
  <si>
    <t>Подпрограмма "Прочее благоустройство"</t>
  </si>
  <si>
    <t>05 0 00 00000</t>
  </si>
  <si>
    <t>Программа "Развитие молодежной политики в сельском поселении Луневское Солнечногорского муниципального района Московской области на 2016-2020годы"</t>
  </si>
  <si>
    <t>05 1 00 00000</t>
  </si>
  <si>
    <t>Подпрограмма "Реализация муниципального задания"</t>
  </si>
  <si>
    <t>05 2 00 00000</t>
  </si>
  <si>
    <t>Подпрограмма "Организация мероприятий"</t>
  </si>
  <si>
    <t>05 2 00 01180</t>
  </si>
  <si>
    <t>05 1 00 02590</t>
  </si>
  <si>
    <t>Программа "Развитие культуры в сельском поселении Луневское Солнечногорского муниципального района Московской области на 2016-2020годы"</t>
  </si>
  <si>
    <t>06 0 00 00000</t>
  </si>
  <si>
    <t>Подпрограмма "Обеспечение досуга жителей сельского поселения Луневское Солнечногорского района"</t>
  </si>
  <si>
    <t>06 1 00 00000</t>
  </si>
  <si>
    <t>06 1 00 02180</t>
  </si>
  <si>
    <t>06 2 00 07590</t>
  </si>
  <si>
    <t>06 3 00 07590</t>
  </si>
  <si>
    <t>Подпрограмма "Развитие и поддержка библиотечного обслуживания населения сельского поселения Луневское Солнечногорского муниципального района"</t>
  </si>
  <si>
    <t>06 2 00 00000</t>
  </si>
  <si>
    <t>Подпрограмма "Выполнение муниципального задания"</t>
  </si>
  <si>
    <t>06 3 00 00000</t>
  </si>
  <si>
    <t>Расходы на обеспечение деятельности (оказание услуг) по организации досуга - библиотеки</t>
  </si>
  <si>
    <t>Программа "Развитие физической культуры и спорта в сельском поселении Луневское Солнечногорского муниципального района Московской области на 2016-2020годы"</t>
  </si>
  <si>
    <t>07 0 00 00000</t>
  </si>
  <si>
    <t>07 1 00 00000</t>
  </si>
  <si>
    <t>07 1 00 25590</t>
  </si>
  <si>
    <t>Подпрограмма "Проведение мероприятий"</t>
  </si>
  <si>
    <t>07 2 00 00000</t>
  </si>
  <si>
    <t>07 2 00 03180</t>
  </si>
  <si>
    <t>07 3 00 25590</t>
  </si>
  <si>
    <t>07 3 00 00000</t>
  </si>
  <si>
    <t>Подпрограмма "Капитальные вложения"</t>
  </si>
  <si>
    <t>Расходы по муниципальным программам сельского поселения Луневское</t>
  </si>
  <si>
    <t>Непрограммные расходы сельского поселения Луневское</t>
  </si>
  <si>
    <t>Всего расходов</t>
  </si>
  <si>
    <t>99 0 00 Т9990</t>
  </si>
  <si>
    <t>Основное мероприятие "Оплата за уличное освещение"</t>
  </si>
  <si>
    <t>04 1 01 00000</t>
  </si>
  <si>
    <t>04 1 01 06010</t>
  </si>
  <si>
    <t>Основное мероприятие "Содержание и ремонт сетей уличного освещения"</t>
  </si>
  <si>
    <t>04 1 02 00000</t>
  </si>
  <si>
    <t>04 1 02 06010</t>
  </si>
  <si>
    <t>Основное мероприятие "Модернизация ЛНО с заменой линий ВЛ на линии СИП в деревнях и светильников на энергосберегающие в пос. Лунево"</t>
  </si>
  <si>
    <t>04 1 03 00000</t>
  </si>
  <si>
    <t>04 1 03 06010</t>
  </si>
  <si>
    <t>Основное мероприятие "Строительство новых линий уличного освещения"</t>
  </si>
  <si>
    <t>04 1 04 00000</t>
  </si>
  <si>
    <t>04 1 04 40010</t>
  </si>
  <si>
    <t>Основное мероприятие "Составление и экспертиза сметной документации"</t>
  </si>
  <si>
    <t>04 1 05 00000</t>
  </si>
  <si>
    <t>04 1 05 06010</t>
  </si>
  <si>
    <t>Основное мероприятие "Ремонт дорожного покрытия"</t>
  </si>
  <si>
    <t>04 2 02 00000</t>
  </si>
  <si>
    <t>04 2 02 06020</t>
  </si>
  <si>
    <t>Основное мероприятие "Обустройство твердого покрытия, капитальный ремонт дорожного покрытия"</t>
  </si>
  <si>
    <t>04 2 03 00000</t>
  </si>
  <si>
    <t>04 2 03 06020</t>
  </si>
  <si>
    <t>Основное мероприятие "Составление и экспертиза сметной документации, работы по строительному контролю"</t>
  </si>
  <si>
    <t>04 2 04 00000</t>
  </si>
  <si>
    <t>04 2 04 06020</t>
  </si>
  <si>
    <t>Основное мероприятие "Строительство, реконструкция детских площадок"</t>
  </si>
  <si>
    <t>04 3 01 00000</t>
  </si>
  <si>
    <t>04 3 01 06050</t>
  </si>
  <si>
    <t>Прочие мероприятия по благоустройству поселений</t>
  </si>
  <si>
    <t>04 3 03 00000</t>
  </si>
  <si>
    <t>04 3 03 06050</t>
  </si>
  <si>
    <t>Основное мероприятие "Чистка прудов"</t>
  </si>
  <si>
    <t>04 4 01 00000</t>
  </si>
  <si>
    <t>04 4 01 06050</t>
  </si>
  <si>
    <t>Основное мероприятие "Исследование проб воды из колодцев"</t>
  </si>
  <si>
    <t>04 4 02 00000</t>
  </si>
  <si>
    <t>04 4 02 06050</t>
  </si>
  <si>
    <t>Основное мероприятие "Чистка и ремонт колодцев"</t>
  </si>
  <si>
    <t>04 4 03 00000</t>
  </si>
  <si>
    <t>04 4 03 06050</t>
  </si>
  <si>
    <t>04 4 04 00000</t>
  </si>
  <si>
    <t>04 4 04 06050</t>
  </si>
  <si>
    <t>Основное мероприятие "Услуги охраны на территории пешеходной зоны в п.Лунево"</t>
  </si>
  <si>
    <t>04 6 01 00000</t>
  </si>
  <si>
    <t>04 6 01 02500</t>
  </si>
  <si>
    <t>Субсидии бюджетным учреждениям</t>
  </si>
  <si>
    <t>610</t>
  </si>
  <si>
    <t>04 6 03 00000</t>
  </si>
  <si>
    <t>04 6 03 06030</t>
  </si>
  <si>
    <t>Основное мероприятие "Отлов безнадзорных животных и дератизация"</t>
  </si>
  <si>
    <t>04 6 04 00000</t>
  </si>
  <si>
    <t>04 6 04 06050</t>
  </si>
  <si>
    <t>Основное мероприятие "Проведение субботников в рамках месячников по благоустройству"</t>
  </si>
  <si>
    <t>04 6 05 00000</t>
  </si>
  <si>
    <t>04 6 05 06050</t>
  </si>
  <si>
    <t>Основное мероприятие "Закупка и монтаж светодиодных гирлянд, флагов, информационных стендов, знаков и табличек"</t>
  </si>
  <si>
    <t>04 6 06 00000</t>
  </si>
  <si>
    <t>04 6 06 06050</t>
  </si>
  <si>
    <t>Основное мероприятие "Реацизация муниципального задания МБУ"</t>
  </si>
  <si>
    <t>Расходы на обеспечение деятельности (оказание услуг) муниципальных учреждений</t>
  </si>
  <si>
    <t>414</t>
  </si>
  <si>
    <t>321</t>
  </si>
  <si>
    <t>04 6 08 06050</t>
  </si>
  <si>
    <t>Подпрограмма "Строительство крытого спортивного сооружения"</t>
  </si>
  <si>
    <t>07 4 00 00000</t>
  </si>
  <si>
    <t>07 4 00 40010</t>
  </si>
  <si>
    <t>320</t>
  </si>
  <si>
    <t xml:space="preserve">Пособия, компенсации и иные социальные выплаты гражданам, кроме публичных нормативных обязательств                                                                                                                                              </t>
  </si>
  <si>
    <t>04 5 05 00000</t>
  </si>
  <si>
    <t>04 5 05 06050</t>
  </si>
  <si>
    <t>Расходы за счет межбюджетных трансфертов из района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</si>
  <si>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Субсидия автономным учреждениям на финансовое обеспечение муниципального задания на оказание муниципальных услуг(выполнение работ)</t>
  </si>
  <si>
    <t>99 0 00 88590</t>
  </si>
  <si>
    <t>621</t>
  </si>
  <si>
    <t>Основное мероприятие "Работы по ликвидации борщевика и профилактике его дальнейшего появления"</t>
  </si>
  <si>
    <t>04 6 02 00000</t>
  </si>
  <si>
    <t>04 6 02 06030</t>
  </si>
  <si>
    <t>Председатель избирательной комиссии и его заместители</t>
  </si>
  <si>
    <t>95 0 00 06010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</si>
  <si>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</si>
  <si>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Расходы на выплаты персоналу муниципальных органов</t>
  </si>
  <si>
    <t>99 0 00 80540</t>
  </si>
  <si>
    <t>Расходы за счет межбюджетных трансфертов из района на дорожную деятельность вне границ населенных пунктов поселения</t>
  </si>
  <si>
    <t>Расходы за счет межбюджетных трансфертов из района на осуществление мер по противодействию коррупции</t>
  </si>
  <si>
    <t>99 0 00 80360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</si>
  <si>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</si>
  <si>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</si>
  <si>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Расходы за счет межбюджетных трансфертов из района на выполнение комплексных кадастровых работ</t>
  </si>
  <si>
    <t>99 0 00 80840</t>
  </si>
  <si>
    <t>95 0 00 10200</t>
  </si>
  <si>
    <t>Расходы на проведение выборов представительных органов и глав муниципальных образований</t>
  </si>
  <si>
    <t>Программа "Формирование современной городской среды"</t>
  </si>
  <si>
    <t>08 0 01 00000</t>
  </si>
  <si>
    <t>08 0 00 00000</t>
  </si>
  <si>
    <t>08 0 01 R5550</t>
  </si>
  <si>
    <t>08 0 02 00000</t>
  </si>
  <si>
    <t xml:space="preserve">Основное мероприятие «Концепция организации площадки для выгула собак на территории муниципального образования сельское поселение Луневское» </t>
  </si>
  <si>
    <t>Прочее благоустройство</t>
  </si>
  <si>
    <t>Поддержка за счет средств бюджета Московской области  мероприятия "Благоустройство общественных территорий муниципального образования сльское поселение Луневское"</t>
  </si>
  <si>
    <t xml:space="preserve">Основное мероприятие "Благоустройство общественных территорий муниципального образования сльское поселение Луневское" </t>
  </si>
  <si>
    <t>08 0 02 06050</t>
  </si>
  <si>
    <t>Подпрограмма "Закупка коммунальной техники на условиях софинансирования"</t>
  </si>
  <si>
    <t>04 7 00 00000</t>
  </si>
  <si>
    <t xml:space="preserve">Субсидия из бюджета Московской области на мероприятие"Приобретение техники для нужд благоустройства территорий" подпрограммы"Закупка коммунальной техники на условиях софинансирования" программы"Благоустройство территории сельского поселения Луневское на 2016-2020гг." </t>
  </si>
  <si>
    <t>04 7 02 61360</t>
  </si>
  <si>
    <t>Софинансирование закупки техники по коммунальному хозяйству</t>
  </si>
  <si>
    <t>04 7 03 61360</t>
  </si>
  <si>
    <t>06 3 00 60440</t>
  </si>
  <si>
    <t>Расходы на повышение заработной платы сотрудникам культуры</t>
  </si>
  <si>
    <t>Основное мероприятие "Содержание внутриквартальных дорог"</t>
  </si>
  <si>
    <t>04 2 01 00000</t>
  </si>
  <si>
    <t>Расходы на содержание внутриквартальных дорог</t>
  </si>
  <si>
    <t>04 2 01 06020</t>
  </si>
  <si>
    <t>Основное мероприятие "Установка декоративного газонного ограждения дворовых территорий"</t>
  </si>
  <si>
    <t>Приложение 5</t>
  </si>
  <si>
    <t>Выплата единовременного вознаграждения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</si>
  <si>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</si>
  <si>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</si>
  <si>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гражданам,кроме публичных нормативных обязательств</t>
  </si>
  <si>
    <t>99 0 00 00140</t>
  </si>
  <si>
    <t>300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</si>
  <si>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
на 2019 год   
   </t>
  </si>
  <si>
    <t>04 6 07 00000</t>
  </si>
  <si>
    <t>04 6 07 06050</t>
  </si>
  <si>
    <t>Закупка товаров, работ и услуг для обеспечения государственных (муниципальных) нужд</t>
  </si>
  <si>
    <t>ВЗУ</t>
  </si>
  <si>
    <t>99 0 00 70610</t>
  </si>
  <si>
    <t>540</t>
  </si>
  <si>
    <t>Иные межбюджетные трансферты</t>
  </si>
  <si>
    <t>Иные межбюджетные трансферты на осуществление части полномочий на содержание органов местного самоуправления</t>
  </si>
  <si>
    <t>к Решению Совета депутатов сельского поселения Луневское от  28.11.2018 №72/16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</si>
</sst>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8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 applyProtection="0"/>
  </cellStyleXfs>
  <cellXfs count="9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6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1" xfId="0" applyFont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NumberFormat="1" applyFont="1" applyFill="1" applyBorder="1" applyAlignment="1" applyProtection="1">
      <alignment horizontal="left" wrapText="1"/>
      <protection locked="0" hidden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left" wrapText="1"/>
      <protection locked="0" hidden="1"/>
    </xf>
    <xf numFmtId="0" fontId="13" fillId="0" borderId="0" xfId="0" applyNumberFormat="1" applyFont="1" applyFill="1" applyBorder="1" applyAlignment="1" applyProtection="1">
      <alignment horizontal="right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Border="1" applyAlignment="1" applyProtection="1">
      <alignment horizontal="left" vertical="top" wrapText="1"/>
      <protection locked="0" hidden="1"/>
    </xf>
    <xf numFmtId="0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Font="1"/>
    <xf numFmtId="49" fontId="4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4" fillId="2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Font="1" applyAlignment="1">
      <alignment vertical="top"/>
    </xf>
    <xf numFmtId="49" fontId="4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/>
    <xf numFmtId="0" fontId="1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0" xfId="0" applyFont="1"/>
    <xf numFmtId="49" fontId="19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20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1" fillId="0" borderId="0" xfId="0" applyFont="1"/>
    <xf numFmtId="0" fontId="17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2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9" fillId="2" borderId="1" xfId="0" applyNumberFormat="1" applyFont="1" applyFill="1" applyBorder="1" applyAlignment="1" applyProtection="1">
      <alignment horizontal="left" vertical="top" wrapText="1"/>
      <protection locked="0" hidden="1"/>
    </xf>
    <xf numFmtId="49" fontId="16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6" fillId="2" borderId="1" xfId="0" applyNumberFormat="1" applyFont="1" applyFill="1" applyBorder="1" applyAlignment="1" applyProtection="1">
      <alignment horizontal="left" wrapText="1"/>
      <protection locked="0" hidden="1"/>
    </xf>
    <xf numFmtId="0" fontId="10" fillId="0" borderId="1" xfId="0" applyFont="1" applyBorder="1" applyAlignment="1">
      <alignment vertical="top" wrapText="1"/>
    </xf>
    <xf numFmtId="0" fontId="9" fillId="2" borderId="1" xfId="0" applyNumberFormat="1" applyFont="1" applyFill="1" applyBorder="1" applyAlignment="1" applyProtection="1">
      <alignment horizontal="left" wrapText="1"/>
      <protection locked="0" hidden="1"/>
    </xf>
    <xf numFmtId="0" fontId="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1" xfId="0" applyFont="1" applyBorder="1" applyAlignment="1">
      <alignment vertical="top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2" fontId="1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7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7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0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4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7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12" fillId="0" borderId="0" xfId="0" applyNumberFormat="1" applyFont="1" applyAlignment="1">
      <alignment vertical="center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 hidden="1"/>
    </xf>
    <xf numFmtId="49" fontId="17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/>
    <xf numFmtId="0" fontId="24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5" fillId="0" borderId="0" xfId="0" applyFont="1"/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26" fillId="0" borderId="0" xfId="0" applyFont="1"/>
    <xf numFmtId="0" fontId="0" fillId="0" borderId="1" xfId="0" applyFont="1" applyBorder="1"/>
    <xf numFmtId="49" fontId="4" fillId="0" borderId="2" xfId="0" applyNumberFormat="1" applyFont="1" applyBorder="1" applyAlignment="1">
      <alignment horizontal="left" vertical="top" wrapText="1"/>
    </xf>
    <xf numFmtId="0" fontId="13" fillId="0" borderId="0" xfId="0" applyFont="1"/>
    <xf numFmtId="2" fontId="6" fillId="0" borderId="1" xfId="0" applyNumberFormat="1" applyFont="1" applyFill="1" applyBorder="1" applyAlignment="1" applyProtection="1">
      <alignment horizontal="right" vertical="top" wrapText="1"/>
      <protection locked="0" hidden="1"/>
    </xf>
    <xf numFmtId="2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2" fontId="27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4" fontId="11" fillId="0" borderId="1" xfId="0" applyNumberFormat="1" applyFont="1" applyFill="1" applyBorder="1" applyAlignment="1" applyProtection="1">
      <alignment horizontal="right" vertical="top" wrapText="1"/>
      <protection locked="0" hidden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49" fontId="23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Fill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view="pageBreakPreview" zoomScaleSheetLayoutView="100" workbookViewId="0">
      <selection activeCell="A2" sqref="A2:D2"/>
    </sheetView>
  </sheetViews>
  <sheetFormatPr defaultRowHeight="15"/>
  <cols>
    <col min="1" max="1" width="91.85546875" style="23" customWidth="1"/>
    <col min="2" max="2" width="15.5703125" style="20" customWidth="1"/>
    <col min="3" max="3" width="9.140625" style="20" customWidth="1"/>
    <col min="4" max="4" width="17" style="69" customWidth="1"/>
    <col min="5" max="16384" width="9.140625" style="20"/>
  </cols>
  <sheetData>
    <row r="1" spans="1:4" s="72" customFormat="1" ht="15.75">
      <c r="A1" s="76"/>
      <c r="B1" s="86" t="s">
        <v>325</v>
      </c>
      <c r="C1" s="87"/>
      <c r="D1" s="87"/>
    </row>
    <row r="2" spans="1:4" s="77" customFormat="1" ht="21.75" customHeight="1">
      <c r="A2" s="89" t="s">
        <v>341</v>
      </c>
      <c r="B2" s="89"/>
      <c r="C2" s="89"/>
      <c r="D2" s="89"/>
    </row>
    <row r="3" spans="1:4" ht="65.25" customHeight="1">
      <c r="A3" s="88" t="s">
        <v>332</v>
      </c>
      <c r="B3" s="88"/>
      <c r="C3" s="88"/>
      <c r="D3" s="88"/>
    </row>
    <row r="4" spans="1:4" ht="15.75">
      <c r="A4" s="17"/>
      <c r="B4" s="15"/>
      <c r="C4" s="16"/>
      <c r="D4" s="56" t="s">
        <v>3</v>
      </c>
    </row>
    <row r="5" spans="1:4" ht="31.5">
      <c r="A5" s="29" t="s">
        <v>2</v>
      </c>
      <c r="B5" s="30" t="s">
        <v>0</v>
      </c>
      <c r="C5" s="30" t="s">
        <v>1</v>
      </c>
      <c r="D5" s="31" t="s">
        <v>4</v>
      </c>
    </row>
    <row r="6" spans="1:4" ht="16.5" customHeight="1">
      <c r="A6" s="32" t="s">
        <v>208</v>
      </c>
      <c r="B6" s="6"/>
      <c r="C6" s="6"/>
      <c r="D6" s="57">
        <f>D7+D67+D80+D193+D202+D218+D84+D235</f>
        <v>183410</v>
      </c>
    </row>
    <row r="7" spans="1:4" s="36" customFormat="1" ht="31.5" customHeight="1">
      <c r="A7" s="6" t="s">
        <v>128</v>
      </c>
      <c r="B7" s="6" t="s">
        <v>111</v>
      </c>
      <c r="C7" s="6"/>
      <c r="D7" s="57">
        <f>D8+D49+D58</f>
        <v>36708.33</v>
      </c>
    </row>
    <row r="8" spans="1:4" s="39" customFormat="1" ht="15.75" customHeight="1">
      <c r="A8" s="38" t="s">
        <v>129</v>
      </c>
      <c r="B8" s="38" t="s">
        <v>112</v>
      </c>
      <c r="C8" s="38"/>
      <c r="D8" s="58">
        <f>D9+D16+D22+D26+D30+D34+D38+D45</f>
        <v>34998.33</v>
      </c>
    </row>
    <row r="9" spans="1:4" ht="30" customHeight="1">
      <c r="A9" s="8" t="s">
        <v>130</v>
      </c>
      <c r="B9" s="8" t="s">
        <v>145</v>
      </c>
      <c r="C9" s="8"/>
      <c r="D9" s="59">
        <f>D10+D13</f>
        <v>25119.33</v>
      </c>
    </row>
    <row r="10" spans="1:4" ht="15.75" customHeight="1">
      <c r="A10" s="8" t="s">
        <v>60</v>
      </c>
      <c r="B10" s="8" t="s">
        <v>118</v>
      </c>
      <c r="C10" s="11"/>
      <c r="D10" s="60">
        <f>D11</f>
        <v>24803.33</v>
      </c>
    </row>
    <row r="11" spans="1:4" ht="48" customHeight="1">
      <c r="A11" s="14" t="s">
        <v>45</v>
      </c>
      <c r="B11" s="8"/>
      <c r="C11" s="11">
        <v>100</v>
      </c>
      <c r="D11" s="60">
        <f>D12</f>
        <v>24803.33</v>
      </c>
    </row>
    <row r="12" spans="1:4" ht="17.25" customHeight="1">
      <c r="A12" s="14" t="s">
        <v>44</v>
      </c>
      <c r="B12" s="8"/>
      <c r="C12" s="11">
        <v>120</v>
      </c>
      <c r="D12" s="60">
        <v>24803.33</v>
      </c>
    </row>
    <row r="13" spans="1:4" ht="31.5">
      <c r="A13" s="19" t="s">
        <v>6</v>
      </c>
      <c r="B13" s="8" t="s">
        <v>127</v>
      </c>
      <c r="C13" s="8"/>
      <c r="D13" s="59">
        <f>D14</f>
        <v>316</v>
      </c>
    </row>
    <row r="14" spans="1:4" ht="49.5" customHeight="1">
      <c r="A14" s="14" t="s">
        <v>45</v>
      </c>
      <c r="B14" s="8"/>
      <c r="C14" s="8" t="s">
        <v>38</v>
      </c>
      <c r="D14" s="59">
        <f>D15</f>
        <v>316</v>
      </c>
    </row>
    <row r="15" spans="1:4" ht="18" customHeight="1">
      <c r="A15" s="14" t="s">
        <v>44</v>
      </c>
      <c r="B15" s="8"/>
      <c r="C15" s="8" t="s">
        <v>39</v>
      </c>
      <c r="D15" s="59">
        <v>316</v>
      </c>
    </row>
    <row r="16" spans="1:4" ht="47.25" customHeight="1">
      <c r="A16" s="14" t="s">
        <v>131</v>
      </c>
      <c r="B16" s="10" t="s">
        <v>147</v>
      </c>
      <c r="C16" s="11"/>
      <c r="D16" s="60">
        <f>D17</f>
        <v>220</v>
      </c>
    </row>
    <row r="17" spans="1:4" ht="15.75" customHeight="1">
      <c r="A17" s="14" t="s">
        <v>60</v>
      </c>
      <c r="B17" s="10" t="s">
        <v>119</v>
      </c>
      <c r="C17" s="11"/>
      <c r="D17" s="60">
        <f>D18+D20</f>
        <v>220</v>
      </c>
    </row>
    <row r="18" spans="1:4" ht="16.5" customHeight="1">
      <c r="A18" s="14" t="s">
        <v>48</v>
      </c>
      <c r="B18" s="8"/>
      <c r="C18" s="10" t="s">
        <v>40</v>
      </c>
      <c r="D18" s="60">
        <f>D19</f>
        <v>200</v>
      </c>
    </row>
    <row r="19" spans="1:4" ht="17.25" customHeight="1">
      <c r="A19" s="14" t="s">
        <v>49</v>
      </c>
      <c r="B19" s="8"/>
      <c r="C19" s="10" t="s">
        <v>41</v>
      </c>
      <c r="D19" s="60">
        <v>200</v>
      </c>
    </row>
    <row r="20" spans="1:4" ht="17.25" customHeight="1">
      <c r="A20" s="14" t="s">
        <v>46</v>
      </c>
      <c r="B20" s="8"/>
      <c r="C20" s="10" t="s">
        <v>42</v>
      </c>
      <c r="D20" s="60">
        <f>D21</f>
        <v>20</v>
      </c>
    </row>
    <row r="21" spans="1:4" ht="17.25" customHeight="1">
      <c r="A21" s="14" t="s">
        <v>47</v>
      </c>
      <c r="B21" s="8"/>
      <c r="C21" s="10" t="s">
        <v>43</v>
      </c>
      <c r="D21" s="60">
        <v>20</v>
      </c>
    </row>
    <row r="22" spans="1:4" ht="17.25" customHeight="1">
      <c r="A22" s="18" t="s">
        <v>143</v>
      </c>
      <c r="B22" s="8" t="s">
        <v>155</v>
      </c>
      <c r="C22" s="8"/>
      <c r="D22" s="59">
        <f>D23</f>
        <v>55</v>
      </c>
    </row>
    <row r="23" spans="1:4" ht="30.75" customHeight="1">
      <c r="A23" s="18" t="s">
        <v>26</v>
      </c>
      <c r="B23" s="8" t="s">
        <v>117</v>
      </c>
      <c r="C23" s="8"/>
      <c r="D23" s="59">
        <f>D24</f>
        <v>55</v>
      </c>
    </row>
    <row r="24" spans="1:4" ht="15.75" customHeight="1">
      <c r="A24" s="14" t="s">
        <v>46</v>
      </c>
      <c r="B24" s="8"/>
      <c r="C24" s="8" t="s">
        <v>42</v>
      </c>
      <c r="D24" s="59">
        <f>D25</f>
        <v>55</v>
      </c>
    </row>
    <row r="25" spans="1:4" ht="16.5" customHeight="1">
      <c r="A25" s="14" t="s">
        <v>47</v>
      </c>
      <c r="B25" s="8"/>
      <c r="C25" s="8" t="s">
        <v>43</v>
      </c>
      <c r="D25" s="59">
        <v>55</v>
      </c>
    </row>
    <row r="26" spans="1:4" ht="16.5" customHeight="1">
      <c r="A26" s="14" t="s">
        <v>132</v>
      </c>
      <c r="B26" s="10" t="s">
        <v>148</v>
      </c>
      <c r="C26" s="11"/>
      <c r="D26" s="60">
        <f>D27</f>
        <v>2053</v>
      </c>
    </row>
    <row r="27" spans="1:4" ht="16.5" customHeight="1">
      <c r="A27" s="14" t="s">
        <v>60</v>
      </c>
      <c r="B27" s="10" t="s">
        <v>120</v>
      </c>
      <c r="C27" s="11"/>
      <c r="D27" s="60">
        <f>D28</f>
        <v>2053</v>
      </c>
    </row>
    <row r="28" spans="1:4" ht="17.25" customHeight="1">
      <c r="A28" s="14" t="s">
        <v>46</v>
      </c>
      <c r="B28" s="10"/>
      <c r="C28" s="11">
        <v>800</v>
      </c>
      <c r="D28" s="60">
        <f>D29</f>
        <v>2053</v>
      </c>
    </row>
    <row r="29" spans="1:4" ht="13.5" customHeight="1">
      <c r="A29" s="14" t="s">
        <v>47</v>
      </c>
      <c r="B29" s="10"/>
      <c r="C29" s="11">
        <v>850</v>
      </c>
      <c r="D29" s="60">
        <v>2053</v>
      </c>
    </row>
    <row r="30" spans="1:4" ht="81" customHeight="1">
      <c r="A30" s="14" t="s">
        <v>133</v>
      </c>
      <c r="B30" s="10" t="s">
        <v>149</v>
      </c>
      <c r="C30" s="11"/>
      <c r="D30" s="60">
        <f>D31</f>
        <v>1852</v>
      </c>
    </row>
    <row r="31" spans="1:4" ht="16.5" customHeight="1">
      <c r="A31" s="14" t="s">
        <v>60</v>
      </c>
      <c r="B31" s="10" t="s">
        <v>121</v>
      </c>
      <c r="C31" s="11"/>
      <c r="D31" s="60">
        <f>D32</f>
        <v>1852</v>
      </c>
    </row>
    <row r="32" spans="1:4" ht="16.5" customHeight="1">
      <c r="A32" s="14" t="s">
        <v>48</v>
      </c>
      <c r="B32" s="8"/>
      <c r="C32" s="10" t="s">
        <v>40</v>
      </c>
      <c r="D32" s="60">
        <f>D33</f>
        <v>1852</v>
      </c>
    </row>
    <row r="33" spans="1:4" ht="17.25" customHeight="1">
      <c r="A33" s="14" t="s">
        <v>49</v>
      </c>
      <c r="B33" s="8"/>
      <c r="C33" s="10" t="s">
        <v>41</v>
      </c>
      <c r="D33" s="60">
        <v>1852</v>
      </c>
    </row>
    <row r="34" spans="1:4" ht="17.25" customHeight="1">
      <c r="A34" s="14" t="s">
        <v>134</v>
      </c>
      <c r="B34" s="10" t="s">
        <v>150</v>
      </c>
      <c r="C34" s="11"/>
      <c r="D34" s="60">
        <f>D35</f>
        <v>1854</v>
      </c>
    </row>
    <row r="35" spans="1:4" ht="17.25" customHeight="1">
      <c r="A35" s="14" t="s">
        <v>60</v>
      </c>
      <c r="B35" s="10" t="s">
        <v>122</v>
      </c>
      <c r="C35" s="11"/>
      <c r="D35" s="60">
        <f>D36</f>
        <v>1854</v>
      </c>
    </row>
    <row r="36" spans="1:4" ht="16.5" customHeight="1">
      <c r="A36" s="14" t="s">
        <v>48</v>
      </c>
      <c r="B36" s="8"/>
      <c r="C36" s="10" t="s">
        <v>40</v>
      </c>
      <c r="D36" s="60">
        <f>D37</f>
        <v>1854</v>
      </c>
    </row>
    <row r="37" spans="1:4" ht="17.25" customHeight="1">
      <c r="A37" s="14" t="s">
        <v>49</v>
      </c>
      <c r="B37" s="8"/>
      <c r="C37" s="10" t="s">
        <v>41</v>
      </c>
      <c r="D37" s="60">
        <v>1854</v>
      </c>
    </row>
    <row r="38" spans="1:4" ht="16.5" customHeight="1">
      <c r="A38" s="14" t="s">
        <v>135</v>
      </c>
      <c r="B38" s="10" t="s">
        <v>146</v>
      </c>
      <c r="C38" s="11"/>
      <c r="D38" s="60">
        <f>D39+D42</f>
        <v>3745</v>
      </c>
    </row>
    <row r="39" spans="1:4" ht="15" customHeight="1">
      <c r="A39" s="14" t="s">
        <v>60</v>
      </c>
      <c r="B39" s="10" t="s">
        <v>123</v>
      </c>
      <c r="C39" s="11"/>
      <c r="D39" s="60">
        <f>D40</f>
        <v>3649</v>
      </c>
    </row>
    <row r="40" spans="1:4" ht="16.5" customHeight="1">
      <c r="A40" s="14" t="s">
        <v>48</v>
      </c>
      <c r="B40" s="8"/>
      <c r="C40" s="10" t="s">
        <v>40</v>
      </c>
      <c r="D40" s="60">
        <f>D41</f>
        <v>3649</v>
      </c>
    </row>
    <row r="41" spans="1:4" ht="17.25" customHeight="1">
      <c r="A41" s="14" t="s">
        <v>49</v>
      </c>
      <c r="B41" s="8"/>
      <c r="C41" s="10" t="s">
        <v>41</v>
      </c>
      <c r="D41" s="60">
        <v>3649</v>
      </c>
    </row>
    <row r="42" spans="1:4" ht="17.25" customHeight="1">
      <c r="A42" s="10" t="s">
        <v>15</v>
      </c>
      <c r="B42" s="8" t="s">
        <v>136</v>
      </c>
      <c r="C42" s="10"/>
      <c r="D42" s="60">
        <f>D43</f>
        <v>96</v>
      </c>
    </row>
    <row r="43" spans="1:4" ht="15.75" customHeight="1">
      <c r="A43" s="14" t="s">
        <v>48</v>
      </c>
      <c r="B43" s="8"/>
      <c r="C43" s="10" t="s">
        <v>40</v>
      </c>
      <c r="D43" s="60">
        <f>D44</f>
        <v>96</v>
      </c>
    </row>
    <row r="44" spans="1:4" ht="15.75" customHeight="1">
      <c r="A44" s="14" t="s">
        <v>49</v>
      </c>
      <c r="B44" s="8"/>
      <c r="C44" s="10" t="s">
        <v>41</v>
      </c>
      <c r="D44" s="60">
        <v>96</v>
      </c>
    </row>
    <row r="45" spans="1:4" ht="30.75" customHeight="1">
      <c r="A45" s="14" t="s">
        <v>137</v>
      </c>
      <c r="B45" s="10" t="s">
        <v>151</v>
      </c>
      <c r="C45" s="11"/>
      <c r="D45" s="60">
        <f>D46</f>
        <v>100</v>
      </c>
    </row>
    <row r="46" spans="1:4" ht="17.25" customHeight="1">
      <c r="A46" s="14" t="s">
        <v>60</v>
      </c>
      <c r="B46" s="10" t="s">
        <v>124</v>
      </c>
      <c r="C46" s="11"/>
      <c r="D46" s="60">
        <f>D47</f>
        <v>100</v>
      </c>
    </row>
    <row r="47" spans="1:4" ht="16.5" customHeight="1">
      <c r="A47" s="14" t="s">
        <v>48</v>
      </c>
      <c r="B47" s="8"/>
      <c r="C47" s="10" t="s">
        <v>40</v>
      </c>
      <c r="D47" s="60">
        <f>D48</f>
        <v>100</v>
      </c>
    </row>
    <row r="48" spans="1:4" ht="17.25" customHeight="1">
      <c r="A48" s="14" t="s">
        <v>49</v>
      </c>
      <c r="B48" s="8"/>
      <c r="C48" s="10" t="s">
        <v>41</v>
      </c>
      <c r="D48" s="60">
        <v>100</v>
      </c>
    </row>
    <row r="49" spans="1:4" s="39" customFormat="1" ht="31.5" customHeight="1">
      <c r="A49" s="37" t="s">
        <v>138</v>
      </c>
      <c r="B49" s="50" t="s">
        <v>125</v>
      </c>
      <c r="C49" s="51"/>
      <c r="D49" s="61">
        <f>D50+D54</f>
        <v>710</v>
      </c>
    </row>
    <row r="50" spans="1:4" s="43" customFormat="1" ht="31.5" customHeight="1">
      <c r="A50" s="48" t="s">
        <v>144</v>
      </c>
      <c r="B50" s="7" t="s">
        <v>156</v>
      </c>
      <c r="C50" s="7"/>
      <c r="D50" s="62">
        <f>D51</f>
        <v>500</v>
      </c>
    </row>
    <row r="51" spans="1:4" ht="31.5" customHeight="1">
      <c r="A51" s="13" t="s">
        <v>33</v>
      </c>
      <c r="B51" s="8" t="s">
        <v>116</v>
      </c>
      <c r="C51" s="8"/>
      <c r="D51" s="59">
        <f>D52</f>
        <v>500</v>
      </c>
    </row>
    <row r="52" spans="1:4" ht="16.5" customHeight="1">
      <c r="A52" s="14" t="s">
        <v>48</v>
      </c>
      <c r="B52" s="8"/>
      <c r="C52" s="8" t="s">
        <v>40</v>
      </c>
      <c r="D52" s="59">
        <f>D53</f>
        <v>500</v>
      </c>
    </row>
    <row r="53" spans="1:4" ht="15" customHeight="1">
      <c r="A53" s="14" t="s">
        <v>49</v>
      </c>
      <c r="B53" s="8"/>
      <c r="C53" s="8" t="s">
        <v>41</v>
      </c>
      <c r="D53" s="59">
        <v>500</v>
      </c>
    </row>
    <row r="54" spans="1:4" s="43" customFormat="1" ht="15.75" customHeight="1">
      <c r="A54" s="52" t="s">
        <v>139</v>
      </c>
      <c r="B54" s="49" t="s">
        <v>152</v>
      </c>
      <c r="C54" s="53"/>
      <c r="D54" s="63">
        <f>D55</f>
        <v>210</v>
      </c>
    </row>
    <row r="55" spans="1:4" ht="15.75" customHeight="1">
      <c r="A55" s="14" t="s">
        <v>60</v>
      </c>
      <c r="B55" s="10" t="s">
        <v>115</v>
      </c>
      <c r="C55" s="11"/>
      <c r="D55" s="60">
        <f>D56</f>
        <v>210</v>
      </c>
    </row>
    <row r="56" spans="1:4" ht="16.5" customHeight="1">
      <c r="A56" s="14" t="s">
        <v>48</v>
      </c>
      <c r="B56" s="8"/>
      <c r="C56" s="10" t="s">
        <v>40</v>
      </c>
      <c r="D56" s="60">
        <f>D57</f>
        <v>210</v>
      </c>
    </row>
    <row r="57" spans="1:4" ht="17.25" customHeight="1">
      <c r="A57" s="14" t="s">
        <v>49</v>
      </c>
      <c r="B57" s="8"/>
      <c r="C57" s="10" t="s">
        <v>41</v>
      </c>
      <c r="D57" s="60">
        <v>210</v>
      </c>
    </row>
    <row r="58" spans="1:4" s="39" customFormat="1" ht="16.5" customHeight="1">
      <c r="A58" s="37" t="s">
        <v>140</v>
      </c>
      <c r="B58" s="50" t="s">
        <v>126</v>
      </c>
      <c r="C58" s="51"/>
      <c r="D58" s="61">
        <f>D63+D59</f>
        <v>1000</v>
      </c>
    </row>
    <row r="59" spans="1:4" s="43" customFormat="1" ht="17.25" customHeight="1">
      <c r="A59" s="49" t="s">
        <v>142</v>
      </c>
      <c r="B59" s="7" t="s">
        <v>154</v>
      </c>
      <c r="C59" s="49"/>
      <c r="D59" s="63">
        <f>D60</f>
        <v>800</v>
      </c>
    </row>
    <row r="60" spans="1:4" ht="17.25" customHeight="1">
      <c r="A60" s="10" t="s">
        <v>20</v>
      </c>
      <c r="B60" s="8" t="s">
        <v>113</v>
      </c>
      <c r="C60" s="10"/>
      <c r="D60" s="60">
        <f>D61</f>
        <v>800</v>
      </c>
    </row>
    <row r="61" spans="1:4" ht="16.5" customHeight="1">
      <c r="A61" s="14" t="s">
        <v>48</v>
      </c>
      <c r="B61" s="8"/>
      <c r="C61" s="10" t="s">
        <v>40</v>
      </c>
      <c r="D61" s="60">
        <f>D62</f>
        <v>800</v>
      </c>
    </row>
    <row r="62" spans="1:4" ht="17.25" customHeight="1">
      <c r="A62" s="14" t="s">
        <v>49</v>
      </c>
      <c r="B62" s="8"/>
      <c r="C62" s="10" t="s">
        <v>41</v>
      </c>
      <c r="D62" s="60">
        <v>800</v>
      </c>
    </row>
    <row r="63" spans="1:4" s="43" customFormat="1" ht="49.5" customHeight="1">
      <c r="A63" s="52" t="s">
        <v>141</v>
      </c>
      <c r="B63" s="49" t="s">
        <v>153</v>
      </c>
      <c r="C63" s="53"/>
      <c r="D63" s="63">
        <f>D64</f>
        <v>200</v>
      </c>
    </row>
    <row r="64" spans="1:4" ht="15" customHeight="1">
      <c r="A64" s="14" t="s">
        <v>60</v>
      </c>
      <c r="B64" s="10" t="s">
        <v>114</v>
      </c>
      <c r="C64" s="11"/>
      <c r="D64" s="60">
        <f>D65</f>
        <v>200</v>
      </c>
    </row>
    <row r="65" spans="1:4" ht="16.5" customHeight="1">
      <c r="A65" s="14" t="s">
        <v>48</v>
      </c>
      <c r="B65" s="8"/>
      <c r="C65" s="10" t="s">
        <v>40</v>
      </c>
      <c r="D65" s="60">
        <f>D66</f>
        <v>200</v>
      </c>
    </row>
    <row r="66" spans="1:4" ht="17.25" customHeight="1">
      <c r="A66" s="14" t="s">
        <v>49</v>
      </c>
      <c r="B66" s="8"/>
      <c r="C66" s="10" t="s">
        <v>41</v>
      </c>
      <c r="D66" s="60">
        <v>200</v>
      </c>
    </row>
    <row r="67" spans="1:4" s="36" customFormat="1" ht="31.5">
      <c r="A67" s="32" t="s">
        <v>161</v>
      </c>
      <c r="B67" s="6" t="s">
        <v>163</v>
      </c>
      <c r="C67" s="6"/>
      <c r="D67" s="57">
        <f>D68+D72+D76</f>
        <v>435.8</v>
      </c>
    </row>
    <row r="68" spans="1:4" s="43" customFormat="1" ht="31.5">
      <c r="A68" s="41" t="s">
        <v>162</v>
      </c>
      <c r="B68" s="7" t="s">
        <v>164</v>
      </c>
      <c r="C68" s="7"/>
      <c r="D68" s="62">
        <f>D69</f>
        <v>100</v>
      </c>
    </row>
    <row r="69" spans="1:4" ht="18.75" customHeight="1">
      <c r="A69" s="10" t="s">
        <v>34</v>
      </c>
      <c r="B69" s="21" t="s">
        <v>165</v>
      </c>
      <c r="C69" s="13"/>
      <c r="D69" s="59">
        <f>D70</f>
        <v>100</v>
      </c>
    </row>
    <row r="70" spans="1:4" ht="15.75">
      <c r="A70" s="14" t="s">
        <v>48</v>
      </c>
      <c r="B70" s="21"/>
      <c r="C70" s="22">
        <v>200</v>
      </c>
      <c r="D70" s="60">
        <f t="shared" ref="D70" si="0">D71</f>
        <v>100</v>
      </c>
    </row>
    <row r="71" spans="1:4" ht="15.75" customHeight="1">
      <c r="A71" s="14" t="s">
        <v>49</v>
      </c>
      <c r="B71" s="21"/>
      <c r="C71" s="22">
        <v>240</v>
      </c>
      <c r="D71" s="60">
        <v>100</v>
      </c>
    </row>
    <row r="72" spans="1:4" s="43" customFormat="1" ht="47.25">
      <c r="A72" s="41" t="s">
        <v>168</v>
      </c>
      <c r="B72" s="7" t="s">
        <v>166</v>
      </c>
      <c r="C72" s="7"/>
      <c r="D72" s="62">
        <f>D73</f>
        <v>31</v>
      </c>
    </row>
    <row r="73" spans="1:4" ht="18.75" customHeight="1">
      <c r="A73" s="10" t="s">
        <v>34</v>
      </c>
      <c r="B73" s="21" t="s">
        <v>167</v>
      </c>
      <c r="C73" s="13"/>
      <c r="D73" s="59">
        <f>D74</f>
        <v>31</v>
      </c>
    </row>
    <row r="74" spans="1:4" ht="15.75">
      <c r="A74" s="14" t="s">
        <v>48</v>
      </c>
      <c r="B74" s="21"/>
      <c r="C74" s="22">
        <v>200</v>
      </c>
      <c r="D74" s="60">
        <f t="shared" ref="D74" si="1">D75</f>
        <v>31</v>
      </c>
    </row>
    <row r="75" spans="1:4" ht="15.75" customHeight="1">
      <c r="A75" s="14" t="s">
        <v>49</v>
      </c>
      <c r="B75" s="21"/>
      <c r="C75" s="22">
        <v>240</v>
      </c>
      <c r="D75" s="60">
        <v>31</v>
      </c>
    </row>
    <row r="76" spans="1:4" s="43" customFormat="1" ht="31.5">
      <c r="A76" s="41" t="s">
        <v>171</v>
      </c>
      <c r="B76" s="7" t="s">
        <v>169</v>
      </c>
      <c r="C76" s="7"/>
      <c r="D76" s="62">
        <f>D77</f>
        <v>304.8</v>
      </c>
    </row>
    <row r="77" spans="1:4" ht="18.75" customHeight="1">
      <c r="A77" s="10" t="s">
        <v>34</v>
      </c>
      <c r="B77" s="21" t="s">
        <v>170</v>
      </c>
      <c r="C77" s="13"/>
      <c r="D77" s="59">
        <f>D78</f>
        <v>304.8</v>
      </c>
    </row>
    <row r="78" spans="1:4" ht="15.75">
      <c r="A78" s="14" t="s">
        <v>48</v>
      </c>
      <c r="B78" s="21"/>
      <c r="C78" s="22">
        <v>200</v>
      </c>
      <c r="D78" s="60">
        <f>D79</f>
        <v>304.8</v>
      </c>
    </row>
    <row r="79" spans="1:4" ht="15.75" customHeight="1">
      <c r="A79" s="14" t="s">
        <v>49</v>
      </c>
      <c r="B79" s="21"/>
      <c r="C79" s="22">
        <v>240</v>
      </c>
      <c r="D79" s="60">
        <v>304.8</v>
      </c>
    </row>
    <row r="80" spans="1:4" s="36" customFormat="1" ht="49.5" customHeight="1">
      <c r="A80" s="6" t="s">
        <v>158</v>
      </c>
      <c r="B80" s="1" t="s">
        <v>157</v>
      </c>
      <c r="C80" s="1"/>
      <c r="D80" s="64">
        <f>D81</f>
        <v>0</v>
      </c>
    </row>
    <row r="81" spans="1:4" s="43" customFormat="1" ht="33.75" customHeight="1">
      <c r="A81" s="41" t="s">
        <v>35</v>
      </c>
      <c r="B81" s="7" t="s">
        <v>159</v>
      </c>
      <c r="C81" s="42"/>
      <c r="D81" s="65">
        <f>D82</f>
        <v>0</v>
      </c>
    </row>
    <row r="82" spans="1:4" ht="15.75" customHeight="1">
      <c r="A82" s="14" t="s">
        <v>48</v>
      </c>
      <c r="B82" s="4"/>
      <c r="C82" s="4" t="s">
        <v>40</v>
      </c>
      <c r="D82" s="66">
        <f>D83</f>
        <v>0</v>
      </c>
    </row>
    <row r="83" spans="1:4" ht="15.75" customHeight="1">
      <c r="A83" s="14" t="s">
        <v>49</v>
      </c>
      <c r="B83" s="8"/>
      <c r="C83" s="13" t="s">
        <v>41</v>
      </c>
      <c r="D83" s="67">
        <v>0</v>
      </c>
    </row>
    <row r="84" spans="1:4" s="36" customFormat="1" ht="16.5" customHeight="1">
      <c r="A84" s="34" t="s">
        <v>160</v>
      </c>
      <c r="B84" s="6" t="s">
        <v>109</v>
      </c>
      <c r="C84" s="6"/>
      <c r="D84" s="57">
        <f>D85+D106+D123+D132+D149+D154</f>
        <v>69361.789999999994</v>
      </c>
    </row>
    <row r="85" spans="1:4" s="39" customFormat="1" ht="14.25" customHeight="1">
      <c r="A85" s="37" t="s">
        <v>172</v>
      </c>
      <c r="B85" s="38" t="s">
        <v>103</v>
      </c>
      <c r="C85" s="38"/>
      <c r="D85" s="58">
        <f>D87+D98+D90+D94+D102</f>
        <v>15367.69</v>
      </c>
    </row>
    <row r="86" spans="1:4" ht="14.25" customHeight="1">
      <c r="A86" s="19" t="s">
        <v>212</v>
      </c>
      <c r="B86" s="8" t="s">
        <v>213</v>
      </c>
      <c r="C86" s="8"/>
      <c r="D86" s="59">
        <f>D87</f>
        <v>5250</v>
      </c>
    </row>
    <row r="87" spans="1:4" ht="14.25" customHeight="1">
      <c r="A87" s="19" t="s">
        <v>7</v>
      </c>
      <c r="B87" s="8" t="s">
        <v>214</v>
      </c>
      <c r="C87" s="8"/>
      <c r="D87" s="59">
        <f>D88</f>
        <v>5250</v>
      </c>
    </row>
    <row r="88" spans="1:4" ht="15.75" customHeight="1">
      <c r="A88" s="14" t="s">
        <v>48</v>
      </c>
      <c r="B88" s="8"/>
      <c r="C88" s="8" t="s">
        <v>40</v>
      </c>
      <c r="D88" s="59">
        <f>D89</f>
        <v>5250</v>
      </c>
    </row>
    <row r="89" spans="1:4" ht="15.75" customHeight="1">
      <c r="A89" s="14" t="s">
        <v>49</v>
      </c>
      <c r="B89" s="8"/>
      <c r="C89" s="8" t="s">
        <v>41</v>
      </c>
      <c r="D89" s="59">
        <v>5250</v>
      </c>
    </row>
    <row r="90" spans="1:4" ht="14.25" customHeight="1">
      <c r="A90" s="19" t="s">
        <v>215</v>
      </c>
      <c r="B90" s="8" t="s">
        <v>216</v>
      </c>
      <c r="C90" s="8"/>
      <c r="D90" s="59">
        <f>D91</f>
        <v>6987.75</v>
      </c>
    </row>
    <row r="91" spans="1:4" ht="14.25" customHeight="1">
      <c r="A91" s="19" t="s">
        <v>7</v>
      </c>
      <c r="B91" s="8" t="s">
        <v>217</v>
      </c>
      <c r="C91" s="8"/>
      <c r="D91" s="59">
        <f>D92</f>
        <v>6987.75</v>
      </c>
    </row>
    <row r="92" spans="1:4" ht="15.75" customHeight="1">
      <c r="A92" s="14" t="s">
        <v>48</v>
      </c>
      <c r="B92" s="8"/>
      <c r="C92" s="8" t="s">
        <v>40</v>
      </c>
      <c r="D92" s="59">
        <f>D93</f>
        <v>6987.75</v>
      </c>
    </row>
    <row r="93" spans="1:4" ht="15.75" customHeight="1">
      <c r="A93" s="14" t="s">
        <v>49</v>
      </c>
      <c r="B93" s="8"/>
      <c r="C93" s="8" t="s">
        <v>41</v>
      </c>
      <c r="D93" s="59">
        <v>6987.75</v>
      </c>
    </row>
    <row r="94" spans="1:4" ht="32.25" customHeight="1">
      <c r="A94" s="19" t="s">
        <v>218</v>
      </c>
      <c r="B94" s="8" t="s">
        <v>219</v>
      </c>
      <c r="C94" s="8"/>
      <c r="D94" s="59">
        <f>D95</f>
        <v>2800</v>
      </c>
    </row>
    <row r="95" spans="1:4" ht="14.25" customHeight="1">
      <c r="A95" s="19" t="s">
        <v>7</v>
      </c>
      <c r="B95" s="8" t="s">
        <v>220</v>
      </c>
      <c r="C95" s="8"/>
      <c r="D95" s="59">
        <f>D96</f>
        <v>2800</v>
      </c>
    </row>
    <row r="96" spans="1:4" ht="15.75" customHeight="1">
      <c r="A96" s="14" t="s">
        <v>48</v>
      </c>
      <c r="B96" s="8"/>
      <c r="C96" s="8" t="s">
        <v>40</v>
      </c>
      <c r="D96" s="59">
        <f>D97</f>
        <v>2800</v>
      </c>
    </row>
    <row r="97" spans="1:6" ht="15.75" customHeight="1">
      <c r="A97" s="14" t="s">
        <v>49</v>
      </c>
      <c r="B97" s="8"/>
      <c r="C97" s="8" t="s">
        <v>41</v>
      </c>
      <c r="D97" s="59">
        <v>2800</v>
      </c>
    </row>
    <row r="98" spans="1:6" ht="15.75">
      <c r="A98" s="10" t="s">
        <v>221</v>
      </c>
      <c r="B98" s="4" t="s">
        <v>222</v>
      </c>
      <c r="C98" s="8"/>
      <c r="D98" s="68">
        <f>D99</f>
        <v>0</v>
      </c>
    </row>
    <row r="99" spans="1:6" ht="31.5">
      <c r="A99" s="10" t="s">
        <v>13</v>
      </c>
      <c r="B99" s="4" t="s">
        <v>223</v>
      </c>
      <c r="C99" s="8"/>
      <c r="D99" s="68">
        <f>D100</f>
        <v>0</v>
      </c>
    </row>
    <row r="100" spans="1:6" ht="31.5">
      <c r="A100" s="14" t="s">
        <v>51</v>
      </c>
      <c r="B100" s="4"/>
      <c r="C100" s="8" t="s">
        <v>52</v>
      </c>
      <c r="D100" s="68">
        <f>D101</f>
        <v>0</v>
      </c>
    </row>
    <row r="101" spans="1:6" ht="15.75">
      <c r="A101" s="10" t="s">
        <v>14</v>
      </c>
      <c r="B101" s="4"/>
      <c r="C101" s="8" t="s">
        <v>22</v>
      </c>
      <c r="D101" s="68">
        <v>0</v>
      </c>
    </row>
    <row r="102" spans="1:6" ht="14.25" customHeight="1">
      <c r="A102" s="19" t="s">
        <v>224</v>
      </c>
      <c r="B102" s="8" t="s">
        <v>225</v>
      </c>
      <c r="C102" s="8"/>
      <c r="D102" s="59">
        <f>D103</f>
        <v>329.94</v>
      </c>
    </row>
    <row r="103" spans="1:6" ht="14.25" customHeight="1">
      <c r="A103" s="19" t="s">
        <v>7</v>
      </c>
      <c r="B103" s="8" t="s">
        <v>226</v>
      </c>
      <c r="C103" s="8"/>
      <c r="D103" s="59">
        <f>D104</f>
        <v>329.94</v>
      </c>
    </row>
    <row r="104" spans="1:6" ht="15.75" customHeight="1">
      <c r="A104" s="14" t="s">
        <v>48</v>
      </c>
      <c r="B104" s="8"/>
      <c r="C104" s="8" t="s">
        <v>40</v>
      </c>
      <c r="D104" s="59">
        <f>D105</f>
        <v>329.94</v>
      </c>
    </row>
    <row r="105" spans="1:6" ht="15.75" customHeight="1">
      <c r="A105" s="14" t="s">
        <v>49</v>
      </c>
      <c r="B105" s="8"/>
      <c r="C105" s="8" t="s">
        <v>41</v>
      </c>
      <c r="D105" s="59">
        <v>329.94</v>
      </c>
    </row>
    <row r="106" spans="1:6" s="39" customFormat="1" ht="15.75" customHeight="1">
      <c r="A106" s="37" t="s">
        <v>173</v>
      </c>
      <c r="B106" s="38" t="s">
        <v>104</v>
      </c>
      <c r="C106" s="38"/>
      <c r="D106" s="58">
        <f>D111+D115+D119+D107</f>
        <v>10447.469999999999</v>
      </c>
    </row>
    <row r="107" spans="1:6" ht="15.75" customHeight="1">
      <c r="A107" s="33" t="s">
        <v>320</v>
      </c>
      <c r="B107" s="5" t="s">
        <v>321</v>
      </c>
      <c r="C107" s="79"/>
      <c r="D107" s="59">
        <f>D108</f>
        <v>200</v>
      </c>
      <c r="E107" s="78"/>
      <c r="F107" s="78"/>
    </row>
    <row r="108" spans="1:6" ht="15.75" customHeight="1">
      <c r="A108" s="19" t="s">
        <v>322</v>
      </c>
      <c r="B108" s="5" t="s">
        <v>323</v>
      </c>
      <c r="C108" s="79"/>
      <c r="D108" s="59">
        <f>D109</f>
        <v>200</v>
      </c>
      <c r="E108" s="78"/>
      <c r="F108" s="78"/>
    </row>
    <row r="109" spans="1:6" ht="15.75" customHeight="1">
      <c r="A109" s="9" t="s">
        <v>296</v>
      </c>
      <c r="B109" s="8"/>
      <c r="C109" s="5" t="s">
        <v>40</v>
      </c>
      <c r="D109" s="59">
        <f>D110</f>
        <v>200</v>
      </c>
      <c r="E109" s="78"/>
      <c r="F109" s="78"/>
    </row>
    <row r="110" spans="1:6" ht="15.75" customHeight="1">
      <c r="A110" s="9" t="s">
        <v>297</v>
      </c>
      <c r="B110" s="8"/>
      <c r="C110" s="5" t="s">
        <v>41</v>
      </c>
      <c r="D110" s="59">
        <v>200</v>
      </c>
      <c r="E110" s="78"/>
      <c r="F110" s="78"/>
    </row>
    <row r="111" spans="1:6" ht="15.75" customHeight="1">
      <c r="A111" s="33" t="s">
        <v>227</v>
      </c>
      <c r="B111" s="5" t="s">
        <v>228</v>
      </c>
      <c r="C111" s="8"/>
      <c r="D111" s="59">
        <f>D112</f>
        <v>9500</v>
      </c>
    </row>
    <row r="112" spans="1:6" ht="15.75" customHeight="1">
      <c r="A112" s="33" t="s">
        <v>76</v>
      </c>
      <c r="B112" s="5" t="s">
        <v>229</v>
      </c>
      <c r="C112" s="8"/>
      <c r="D112" s="59">
        <f>D113</f>
        <v>9500</v>
      </c>
    </row>
    <row r="113" spans="1:4" ht="15.75" customHeight="1">
      <c r="A113" s="9" t="s">
        <v>48</v>
      </c>
      <c r="B113" s="5"/>
      <c r="C113" s="5" t="s">
        <v>40</v>
      </c>
      <c r="D113" s="59">
        <f>D114</f>
        <v>9500</v>
      </c>
    </row>
    <row r="114" spans="1:4" ht="15.75" customHeight="1">
      <c r="A114" s="9" t="s">
        <v>49</v>
      </c>
      <c r="B114" s="5"/>
      <c r="C114" s="5" t="s">
        <v>41</v>
      </c>
      <c r="D114" s="59">
        <v>9500</v>
      </c>
    </row>
    <row r="115" spans="1:4" ht="30.75" customHeight="1">
      <c r="A115" s="33" t="s">
        <v>230</v>
      </c>
      <c r="B115" s="5" t="s">
        <v>231</v>
      </c>
      <c r="C115" s="8"/>
      <c r="D115" s="59">
        <f>D116</f>
        <v>0</v>
      </c>
    </row>
    <row r="116" spans="1:4" ht="15.75" customHeight="1">
      <c r="A116" s="33" t="s">
        <v>76</v>
      </c>
      <c r="B116" s="5" t="s">
        <v>232</v>
      </c>
      <c r="C116" s="8"/>
      <c r="D116" s="59">
        <f>D117</f>
        <v>0</v>
      </c>
    </row>
    <row r="117" spans="1:4" ht="15.75" customHeight="1">
      <c r="A117" s="9" t="s">
        <v>48</v>
      </c>
      <c r="B117" s="5"/>
      <c r="C117" s="5" t="s">
        <v>40</v>
      </c>
      <c r="D117" s="59">
        <f>D118</f>
        <v>0</v>
      </c>
    </row>
    <row r="118" spans="1:4" ht="15.75" customHeight="1">
      <c r="A118" s="9" t="s">
        <v>49</v>
      </c>
      <c r="B118" s="5"/>
      <c r="C118" s="5" t="s">
        <v>41</v>
      </c>
      <c r="D118" s="59">
        <v>0</v>
      </c>
    </row>
    <row r="119" spans="1:4" ht="32.25" customHeight="1">
      <c r="A119" s="33" t="s">
        <v>233</v>
      </c>
      <c r="B119" s="5" t="s">
        <v>234</v>
      </c>
      <c r="C119" s="8"/>
      <c r="D119" s="59">
        <f>D120</f>
        <v>747.47</v>
      </c>
    </row>
    <row r="120" spans="1:4" ht="15.75" customHeight="1">
      <c r="A120" s="33" t="s">
        <v>76</v>
      </c>
      <c r="B120" s="5" t="s">
        <v>235</v>
      </c>
      <c r="C120" s="8"/>
      <c r="D120" s="59">
        <f>D121</f>
        <v>747.47</v>
      </c>
    </row>
    <row r="121" spans="1:4" ht="15.75" customHeight="1">
      <c r="A121" s="9" t="s">
        <v>48</v>
      </c>
      <c r="B121" s="5"/>
      <c r="C121" s="5" t="s">
        <v>40</v>
      </c>
      <c r="D121" s="59">
        <f>D122</f>
        <v>747.47</v>
      </c>
    </row>
    <row r="122" spans="1:4" ht="15.75" customHeight="1">
      <c r="A122" s="9" t="s">
        <v>49</v>
      </c>
      <c r="B122" s="5"/>
      <c r="C122" s="5" t="s">
        <v>41</v>
      </c>
      <c r="D122" s="59">
        <v>747.47</v>
      </c>
    </row>
    <row r="123" spans="1:4" s="39" customFormat="1" ht="15.75">
      <c r="A123" s="44" t="s">
        <v>174</v>
      </c>
      <c r="B123" s="38" t="s">
        <v>108</v>
      </c>
      <c r="C123" s="38"/>
      <c r="D123" s="58">
        <f>D124+D128</f>
        <v>1260.6199999999999</v>
      </c>
    </row>
    <row r="124" spans="1:4" ht="15.75">
      <c r="A124" s="54" t="s">
        <v>236</v>
      </c>
      <c r="B124" s="8" t="s">
        <v>237</v>
      </c>
      <c r="C124" s="8"/>
      <c r="D124" s="59">
        <f>D126</f>
        <v>1000</v>
      </c>
    </row>
    <row r="125" spans="1:4" ht="16.5" customHeight="1">
      <c r="A125" s="19" t="s">
        <v>58</v>
      </c>
      <c r="B125" s="8" t="s">
        <v>238</v>
      </c>
      <c r="C125" s="8"/>
      <c r="D125" s="59">
        <f>D126</f>
        <v>1000</v>
      </c>
    </row>
    <row r="126" spans="1:4" ht="16.5" customHeight="1">
      <c r="A126" s="14" t="s">
        <v>48</v>
      </c>
      <c r="B126" s="8"/>
      <c r="C126" s="8" t="s">
        <v>40</v>
      </c>
      <c r="D126" s="59">
        <f>D127</f>
        <v>1000</v>
      </c>
    </row>
    <row r="127" spans="1:4" ht="15" customHeight="1">
      <c r="A127" s="14" t="s">
        <v>49</v>
      </c>
      <c r="B127" s="8"/>
      <c r="C127" s="8" t="s">
        <v>41</v>
      </c>
      <c r="D127" s="59">
        <v>1000</v>
      </c>
    </row>
    <row r="128" spans="1:4" ht="31.5">
      <c r="A128" s="54" t="s">
        <v>233</v>
      </c>
      <c r="B128" s="8" t="s">
        <v>240</v>
      </c>
      <c r="C128" s="8"/>
      <c r="D128" s="59">
        <f>D130</f>
        <v>260.62</v>
      </c>
    </row>
    <row r="129" spans="1:4" ht="16.5" customHeight="1">
      <c r="A129" s="19" t="s">
        <v>239</v>
      </c>
      <c r="B129" s="8" t="s">
        <v>241</v>
      </c>
      <c r="C129" s="8"/>
      <c r="D129" s="59">
        <f>D130</f>
        <v>260.62</v>
      </c>
    </row>
    <row r="130" spans="1:4" ht="16.5" customHeight="1">
      <c r="A130" s="14" t="s">
        <v>48</v>
      </c>
      <c r="B130" s="8"/>
      <c r="C130" s="8" t="s">
        <v>40</v>
      </c>
      <c r="D130" s="59">
        <f>D131</f>
        <v>260.62</v>
      </c>
    </row>
    <row r="131" spans="1:4" ht="15" customHeight="1">
      <c r="A131" s="14" t="s">
        <v>49</v>
      </c>
      <c r="B131" s="8"/>
      <c r="C131" s="8" t="s">
        <v>41</v>
      </c>
      <c r="D131" s="59">
        <v>260.62</v>
      </c>
    </row>
    <row r="132" spans="1:4" s="39" customFormat="1" ht="15.75" customHeight="1">
      <c r="A132" s="45" t="s">
        <v>175</v>
      </c>
      <c r="B132" s="46" t="s">
        <v>105</v>
      </c>
      <c r="C132" s="46"/>
      <c r="D132" s="58">
        <f>D133+D137+D141+D145</f>
        <v>1870</v>
      </c>
    </row>
    <row r="133" spans="1:4" ht="15.75" customHeight="1">
      <c r="A133" s="33" t="s">
        <v>242</v>
      </c>
      <c r="B133" s="5" t="s">
        <v>243</v>
      </c>
      <c r="C133" s="5"/>
      <c r="D133" s="59">
        <f>D135</f>
        <v>1000</v>
      </c>
    </row>
    <row r="134" spans="1:4" ht="15" customHeight="1">
      <c r="A134" s="10" t="s">
        <v>239</v>
      </c>
      <c r="B134" s="8" t="s">
        <v>244</v>
      </c>
      <c r="C134" s="8"/>
      <c r="D134" s="59">
        <f>D135</f>
        <v>1000</v>
      </c>
    </row>
    <row r="135" spans="1:4" ht="15.75" customHeight="1">
      <c r="A135" s="14" t="s">
        <v>48</v>
      </c>
      <c r="B135" s="8"/>
      <c r="C135" s="8" t="s">
        <v>40</v>
      </c>
      <c r="D135" s="59">
        <f>D136</f>
        <v>1000</v>
      </c>
    </row>
    <row r="136" spans="1:4" ht="15" customHeight="1">
      <c r="A136" s="14" t="s">
        <v>49</v>
      </c>
      <c r="B136" s="8"/>
      <c r="C136" s="8" t="s">
        <v>41</v>
      </c>
      <c r="D136" s="59">
        <v>1000</v>
      </c>
    </row>
    <row r="137" spans="1:4" ht="15.75" customHeight="1">
      <c r="A137" s="33" t="s">
        <v>245</v>
      </c>
      <c r="B137" s="5" t="s">
        <v>246</v>
      </c>
      <c r="C137" s="5"/>
      <c r="D137" s="59">
        <f>D139</f>
        <v>150</v>
      </c>
    </row>
    <row r="138" spans="1:4" ht="15" customHeight="1">
      <c r="A138" s="10" t="s">
        <v>239</v>
      </c>
      <c r="B138" s="8" t="s">
        <v>247</v>
      </c>
      <c r="C138" s="8"/>
      <c r="D138" s="59">
        <f>D139</f>
        <v>150</v>
      </c>
    </row>
    <row r="139" spans="1:4" ht="15.75" customHeight="1">
      <c r="A139" s="14" t="s">
        <v>48</v>
      </c>
      <c r="B139" s="8"/>
      <c r="C139" s="8" t="s">
        <v>40</v>
      </c>
      <c r="D139" s="59">
        <f>D140</f>
        <v>150</v>
      </c>
    </row>
    <row r="140" spans="1:4" ht="15" customHeight="1">
      <c r="A140" s="14" t="s">
        <v>49</v>
      </c>
      <c r="B140" s="8"/>
      <c r="C140" s="8" t="s">
        <v>41</v>
      </c>
      <c r="D140" s="59">
        <v>150</v>
      </c>
    </row>
    <row r="141" spans="1:4" ht="15.75" customHeight="1">
      <c r="A141" s="33" t="s">
        <v>248</v>
      </c>
      <c r="B141" s="5" t="s">
        <v>249</v>
      </c>
      <c r="C141" s="5"/>
      <c r="D141" s="59">
        <f>D143</f>
        <v>500</v>
      </c>
    </row>
    <row r="142" spans="1:4" ht="15" customHeight="1">
      <c r="A142" s="10" t="s">
        <v>239</v>
      </c>
      <c r="B142" s="8" t="s">
        <v>250</v>
      </c>
      <c r="C142" s="8"/>
      <c r="D142" s="59">
        <f>D143</f>
        <v>500</v>
      </c>
    </row>
    <row r="143" spans="1:4" ht="15.75" customHeight="1">
      <c r="A143" s="14" t="s">
        <v>48</v>
      </c>
      <c r="B143" s="8"/>
      <c r="C143" s="8" t="s">
        <v>40</v>
      </c>
      <c r="D143" s="59">
        <f>D144</f>
        <v>500</v>
      </c>
    </row>
    <row r="144" spans="1:4" ht="15" customHeight="1">
      <c r="A144" s="14" t="s">
        <v>49</v>
      </c>
      <c r="B144" s="8"/>
      <c r="C144" s="8" t="s">
        <v>41</v>
      </c>
      <c r="D144" s="59">
        <v>500</v>
      </c>
    </row>
    <row r="145" spans="1:4" ht="15.75" customHeight="1">
      <c r="A145" s="33" t="s">
        <v>224</v>
      </c>
      <c r="B145" s="5" t="s">
        <v>251</v>
      </c>
      <c r="C145" s="5"/>
      <c r="D145" s="59">
        <f>D147</f>
        <v>220</v>
      </c>
    </row>
    <row r="146" spans="1:4" ht="15" customHeight="1">
      <c r="A146" s="10" t="s">
        <v>239</v>
      </c>
      <c r="B146" s="8" t="s">
        <v>252</v>
      </c>
      <c r="C146" s="8"/>
      <c r="D146" s="59">
        <f>D147</f>
        <v>220</v>
      </c>
    </row>
    <row r="147" spans="1:4" ht="15.75" customHeight="1">
      <c r="A147" s="14" t="s">
        <v>48</v>
      </c>
      <c r="B147" s="8"/>
      <c r="C147" s="8" t="s">
        <v>40</v>
      </c>
      <c r="D147" s="59">
        <f>D148</f>
        <v>220</v>
      </c>
    </row>
    <row r="148" spans="1:4" ht="15" customHeight="1">
      <c r="A148" s="14" t="s">
        <v>49</v>
      </c>
      <c r="B148" s="8"/>
      <c r="C148" s="8" t="s">
        <v>41</v>
      </c>
      <c r="D148" s="59">
        <v>220</v>
      </c>
    </row>
    <row r="149" spans="1:4" s="39" customFormat="1" ht="15.75">
      <c r="A149" s="44" t="s">
        <v>176</v>
      </c>
      <c r="B149" s="38" t="s">
        <v>106</v>
      </c>
      <c r="C149" s="38"/>
      <c r="D149" s="58">
        <f>D150</f>
        <v>47.91</v>
      </c>
    </row>
    <row r="150" spans="1:4" ht="15.75">
      <c r="A150" s="54" t="s">
        <v>253</v>
      </c>
      <c r="B150" s="8" t="s">
        <v>279</v>
      </c>
      <c r="C150" s="8"/>
      <c r="D150" s="59">
        <f>D151</f>
        <v>47.91</v>
      </c>
    </row>
    <row r="151" spans="1:4" ht="16.5" customHeight="1">
      <c r="A151" s="19" t="s">
        <v>58</v>
      </c>
      <c r="B151" s="8" t="s">
        <v>280</v>
      </c>
      <c r="C151" s="8"/>
      <c r="D151" s="59">
        <f>D152</f>
        <v>47.91</v>
      </c>
    </row>
    <row r="152" spans="1:4" ht="16.5" customHeight="1">
      <c r="A152" s="14" t="s">
        <v>48</v>
      </c>
      <c r="B152" s="8"/>
      <c r="C152" s="8" t="s">
        <v>40</v>
      </c>
      <c r="D152" s="59">
        <f>D153</f>
        <v>47.91</v>
      </c>
    </row>
    <row r="153" spans="1:4" ht="15" customHeight="1">
      <c r="A153" s="14" t="s">
        <v>49</v>
      </c>
      <c r="B153" s="8"/>
      <c r="C153" s="8" t="s">
        <v>41</v>
      </c>
      <c r="D153" s="59">
        <v>47.91</v>
      </c>
    </row>
    <row r="154" spans="1:4" s="39" customFormat="1" ht="15.75">
      <c r="A154" s="44" t="s">
        <v>177</v>
      </c>
      <c r="B154" s="38" t="s">
        <v>107</v>
      </c>
      <c r="C154" s="38"/>
      <c r="D154" s="58">
        <f>D155+D163+D167+D171+D175+D159+D179+D183</f>
        <v>40368.1</v>
      </c>
    </row>
    <row r="155" spans="1:4" ht="15.75">
      <c r="A155" s="54" t="s">
        <v>269</v>
      </c>
      <c r="B155" s="8" t="s">
        <v>254</v>
      </c>
      <c r="C155" s="8"/>
      <c r="D155" s="59">
        <f>D156</f>
        <v>38000</v>
      </c>
    </row>
    <row r="156" spans="1:4" ht="15" customHeight="1">
      <c r="A156" s="10" t="s">
        <v>270</v>
      </c>
      <c r="B156" s="8" t="s">
        <v>255</v>
      </c>
      <c r="C156" s="8"/>
      <c r="D156" s="59">
        <f>D157</f>
        <v>38000</v>
      </c>
    </row>
    <row r="157" spans="1:4" ht="31.5" customHeight="1">
      <c r="A157" s="14" t="s">
        <v>54</v>
      </c>
      <c r="B157" s="8"/>
      <c r="C157" s="8" t="s">
        <v>53</v>
      </c>
      <c r="D157" s="59">
        <f>D158</f>
        <v>38000</v>
      </c>
    </row>
    <row r="158" spans="1:4" ht="15" customHeight="1">
      <c r="A158" s="14" t="s">
        <v>256</v>
      </c>
      <c r="B158" s="8"/>
      <c r="C158" s="8" t="s">
        <v>257</v>
      </c>
      <c r="D158" s="59">
        <v>38000</v>
      </c>
    </row>
    <row r="159" spans="1:4" ht="31.5">
      <c r="A159" s="54" t="s">
        <v>285</v>
      </c>
      <c r="B159" s="8" t="s">
        <v>286</v>
      </c>
      <c r="C159" s="8"/>
      <c r="D159" s="59">
        <f>D160</f>
        <v>500</v>
      </c>
    </row>
    <row r="160" spans="1:4" ht="15" customHeight="1">
      <c r="A160" s="10" t="s">
        <v>16</v>
      </c>
      <c r="B160" s="8" t="s">
        <v>287</v>
      </c>
      <c r="C160" s="8"/>
      <c r="D160" s="59">
        <f>D161</f>
        <v>500</v>
      </c>
    </row>
    <row r="161" spans="1:4" ht="15.75" customHeight="1">
      <c r="A161" s="14" t="s">
        <v>48</v>
      </c>
      <c r="B161" s="8"/>
      <c r="C161" s="8" t="s">
        <v>40</v>
      </c>
      <c r="D161" s="59">
        <f>D162</f>
        <v>500</v>
      </c>
    </row>
    <row r="162" spans="1:4" ht="15" customHeight="1">
      <c r="A162" s="14" t="s">
        <v>49</v>
      </c>
      <c r="B162" s="8"/>
      <c r="C162" s="8" t="s">
        <v>41</v>
      </c>
      <c r="D162" s="59">
        <v>500</v>
      </c>
    </row>
    <row r="163" spans="1:4" ht="15.75">
      <c r="A163" s="54" t="s">
        <v>224</v>
      </c>
      <c r="B163" s="8" t="s">
        <v>258</v>
      </c>
      <c r="C163" s="8"/>
      <c r="D163" s="59">
        <f>D164</f>
        <v>68.099999999999994</v>
      </c>
    </row>
    <row r="164" spans="1:4" ht="15" customHeight="1">
      <c r="A164" s="10" t="s">
        <v>16</v>
      </c>
      <c r="B164" s="8" t="s">
        <v>259</v>
      </c>
      <c r="C164" s="8"/>
      <c r="D164" s="59">
        <f>D165</f>
        <v>68.099999999999994</v>
      </c>
    </row>
    <row r="165" spans="1:4" ht="15.75" customHeight="1">
      <c r="A165" s="14" t="s">
        <v>48</v>
      </c>
      <c r="B165" s="8"/>
      <c r="C165" s="8" t="s">
        <v>40</v>
      </c>
      <c r="D165" s="59">
        <f>D166</f>
        <v>68.099999999999994</v>
      </c>
    </row>
    <row r="166" spans="1:4" ht="15" customHeight="1">
      <c r="A166" s="14" t="s">
        <v>49</v>
      </c>
      <c r="B166" s="8"/>
      <c r="C166" s="8" t="s">
        <v>41</v>
      </c>
      <c r="D166" s="59">
        <v>68.099999999999994</v>
      </c>
    </row>
    <row r="167" spans="1:4" ht="15.75">
      <c r="A167" s="54" t="s">
        <v>260</v>
      </c>
      <c r="B167" s="8" t="s">
        <v>261</v>
      </c>
      <c r="C167" s="8"/>
      <c r="D167" s="59">
        <f>D168</f>
        <v>100</v>
      </c>
    </row>
    <row r="168" spans="1:4" ht="16.5" customHeight="1">
      <c r="A168" s="19" t="s">
        <v>58</v>
      </c>
      <c r="B168" s="8" t="s">
        <v>262</v>
      </c>
      <c r="C168" s="8"/>
      <c r="D168" s="59">
        <f>D169</f>
        <v>100</v>
      </c>
    </row>
    <row r="169" spans="1:4" ht="16.5" customHeight="1">
      <c r="A169" s="14" t="s">
        <v>48</v>
      </c>
      <c r="B169" s="8"/>
      <c r="C169" s="8" t="s">
        <v>40</v>
      </c>
      <c r="D169" s="59">
        <f>D170</f>
        <v>100</v>
      </c>
    </row>
    <row r="170" spans="1:4" ht="15" customHeight="1">
      <c r="A170" s="14" t="s">
        <v>49</v>
      </c>
      <c r="B170" s="8"/>
      <c r="C170" s="8" t="s">
        <v>41</v>
      </c>
      <c r="D170" s="59">
        <v>100</v>
      </c>
    </row>
    <row r="171" spans="1:4" ht="16.5" customHeight="1">
      <c r="A171" s="54" t="s">
        <v>263</v>
      </c>
      <c r="B171" s="8" t="s">
        <v>264</v>
      </c>
      <c r="C171" s="8"/>
      <c r="D171" s="59">
        <f>D172</f>
        <v>450</v>
      </c>
    </row>
    <row r="172" spans="1:4" ht="16.5" customHeight="1">
      <c r="A172" s="19" t="s">
        <v>58</v>
      </c>
      <c r="B172" s="8" t="s">
        <v>265</v>
      </c>
      <c r="C172" s="8"/>
      <c r="D172" s="59">
        <f>D173</f>
        <v>450</v>
      </c>
    </row>
    <row r="173" spans="1:4" ht="16.5" customHeight="1">
      <c r="A173" s="14" t="s">
        <v>48</v>
      </c>
      <c r="B173" s="8"/>
      <c r="C173" s="8" t="s">
        <v>40</v>
      </c>
      <c r="D173" s="59">
        <f>D174</f>
        <v>450</v>
      </c>
    </row>
    <row r="174" spans="1:4" ht="15" customHeight="1">
      <c r="A174" s="14" t="s">
        <v>49</v>
      </c>
      <c r="B174" s="8"/>
      <c r="C174" s="8" t="s">
        <v>41</v>
      </c>
      <c r="D174" s="59">
        <v>450</v>
      </c>
    </row>
    <row r="175" spans="1:4" ht="31.5">
      <c r="A175" s="54" t="s">
        <v>266</v>
      </c>
      <c r="B175" s="8" t="s">
        <v>267</v>
      </c>
      <c r="C175" s="8"/>
      <c r="D175" s="59">
        <f>D176</f>
        <v>450</v>
      </c>
    </row>
    <row r="176" spans="1:4" ht="16.5" customHeight="1">
      <c r="A176" s="19" t="s">
        <v>58</v>
      </c>
      <c r="B176" s="8" t="s">
        <v>268</v>
      </c>
      <c r="C176" s="8"/>
      <c r="D176" s="59">
        <f>D177</f>
        <v>450</v>
      </c>
    </row>
    <row r="177" spans="1:4" ht="16.5" customHeight="1">
      <c r="A177" s="14" t="s">
        <v>48</v>
      </c>
      <c r="B177" s="8"/>
      <c r="C177" s="8" t="s">
        <v>40</v>
      </c>
      <c r="D177" s="59">
        <f>D178</f>
        <v>450</v>
      </c>
    </row>
    <row r="178" spans="1:4" ht="15" customHeight="1">
      <c r="A178" s="14" t="s">
        <v>49</v>
      </c>
      <c r="B178" s="8"/>
      <c r="C178" s="8" t="s">
        <v>41</v>
      </c>
      <c r="D178" s="59">
        <v>450</v>
      </c>
    </row>
    <row r="179" spans="1:4" ht="15" customHeight="1">
      <c r="A179" s="80" t="s">
        <v>324</v>
      </c>
      <c r="B179" s="13" t="s">
        <v>333</v>
      </c>
      <c r="C179" s="13"/>
      <c r="D179" s="82">
        <f>D180</f>
        <v>500</v>
      </c>
    </row>
    <row r="180" spans="1:4" ht="15" customHeight="1">
      <c r="A180" s="19" t="s">
        <v>58</v>
      </c>
      <c r="B180" s="13" t="s">
        <v>334</v>
      </c>
      <c r="C180" s="13"/>
      <c r="D180" s="82">
        <f>D181</f>
        <v>500</v>
      </c>
    </row>
    <row r="181" spans="1:4" ht="15" customHeight="1">
      <c r="A181" s="14" t="s">
        <v>335</v>
      </c>
      <c r="B181" s="8"/>
      <c r="C181" s="8" t="s">
        <v>40</v>
      </c>
      <c r="D181" s="82">
        <f>D182</f>
        <v>500</v>
      </c>
    </row>
    <row r="182" spans="1:4" ht="15" customHeight="1">
      <c r="A182" s="14" t="s">
        <v>49</v>
      </c>
      <c r="B182" s="8"/>
      <c r="C182" s="8" t="s">
        <v>41</v>
      </c>
      <c r="D182" s="82">
        <v>500</v>
      </c>
    </row>
    <row r="183" spans="1:4" ht="15.75" customHeight="1">
      <c r="A183" s="19" t="s">
        <v>58</v>
      </c>
      <c r="B183" s="8" t="s">
        <v>273</v>
      </c>
      <c r="C183" s="8"/>
      <c r="D183" s="59">
        <f>D184</f>
        <v>300</v>
      </c>
    </row>
    <row r="184" spans="1:4" ht="17.25" customHeight="1">
      <c r="A184" s="14" t="s">
        <v>48</v>
      </c>
      <c r="B184" s="8"/>
      <c r="C184" s="8" t="s">
        <v>40</v>
      </c>
      <c r="D184" s="59">
        <f>D185</f>
        <v>300</v>
      </c>
    </row>
    <row r="185" spans="1:4" ht="17.25" customHeight="1">
      <c r="A185" s="14" t="s">
        <v>49</v>
      </c>
      <c r="B185" s="8"/>
      <c r="C185" s="8" t="s">
        <v>41</v>
      </c>
      <c r="D185" s="59">
        <v>300</v>
      </c>
    </row>
    <row r="186" spans="1:4" s="72" customFormat="1" ht="17.25" customHeight="1">
      <c r="A186" s="45" t="s">
        <v>312</v>
      </c>
      <c r="B186" s="46" t="s">
        <v>313</v>
      </c>
      <c r="C186" s="71"/>
      <c r="D186" s="59">
        <f>D190+D187</f>
        <v>0</v>
      </c>
    </row>
    <row r="187" spans="1:4" s="72" customFormat="1" ht="63" customHeight="1">
      <c r="A187" s="35" t="s">
        <v>314</v>
      </c>
      <c r="B187" s="13" t="s">
        <v>315</v>
      </c>
      <c r="C187" s="13"/>
      <c r="D187" s="59">
        <f>D188</f>
        <v>0</v>
      </c>
    </row>
    <row r="188" spans="1:4" s="72" customFormat="1" ht="17.25" customHeight="1">
      <c r="A188" s="14" t="s">
        <v>48</v>
      </c>
      <c r="B188" s="5"/>
      <c r="C188" s="13" t="s">
        <v>40</v>
      </c>
      <c r="D188" s="59">
        <f>D189</f>
        <v>0</v>
      </c>
    </row>
    <row r="189" spans="1:4" s="72" customFormat="1" ht="17.25" customHeight="1">
      <c r="A189" s="14" t="s">
        <v>49</v>
      </c>
      <c r="B189" s="5"/>
      <c r="C189" s="13" t="s">
        <v>41</v>
      </c>
      <c r="D189" s="59">
        <v>0</v>
      </c>
    </row>
    <row r="190" spans="1:4" s="72" customFormat="1" ht="17.25" customHeight="1">
      <c r="A190" s="73" t="s">
        <v>316</v>
      </c>
      <c r="B190" s="74" t="s">
        <v>317</v>
      </c>
      <c r="C190" s="48"/>
      <c r="D190" s="59">
        <f>D191</f>
        <v>0</v>
      </c>
    </row>
    <row r="191" spans="1:4" s="72" customFormat="1" ht="17.25" customHeight="1">
      <c r="A191" s="14" t="s">
        <v>48</v>
      </c>
      <c r="B191" s="5"/>
      <c r="C191" s="13" t="s">
        <v>40</v>
      </c>
      <c r="D191" s="59">
        <f>D192</f>
        <v>0</v>
      </c>
    </row>
    <row r="192" spans="1:4" s="72" customFormat="1" ht="17.25" customHeight="1">
      <c r="A192" s="14" t="s">
        <v>49</v>
      </c>
      <c r="B192" s="5"/>
      <c r="C192" s="13" t="s">
        <v>41</v>
      </c>
      <c r="D192" s="59">
        <v>0</v>
      </c>
    </row>
    <row r="193" spans="1:4" s="39" customFormat="1" ht="31.5">
      <c r="A193" s="38" t="s">
        <v>179</v>
      </c>
      <c r="B193" s="40" t="s">
        <v>178</v>
      </c>
      <c r="C193" s="38"/>
      <c r="D193" s="58">
        <f>D198+D194</f>
        <v>8575</v>
      </c>
    </row>
    <row r="194" spans="1:4" ht="15.75">
      <c r="A194" s="28" t="s">
        <v>181</v>
      </c>
      <c r="B194" s="13" t="s">
        <v>180</v>
      </c>
      <c r="C194" s="13"/>
      <c r="D194" s="59">
        <f>D195</f>
        <v>8005</v>
      </c>
    </row>
    <row r="195" spans="1:4" ht="15.75">
      <c r="A195" s="8" t="s">
        <v>62</v>
      </c>
      <c r="B195" s="13" t="s">
        <v>185</v>
      </c>
      <c r="C195" s="8"/>
      <c r="D195" s="59">
        <f>D196</f>
        <v>8005</v>
      </c>
    </row>
    <row r="196" spans="1:4" ht="31.5">
      <c r="A196" s="14" t="s">
        <v>54</v>
      </c>
      <c r="B196" s="12"/>
      <c r="C196" s="8" t="s">
        <v>53</v>
      </c>
      <c r="D196" s="59">
        <f>D197</f>
        <v>8005</v>
      </c>
    </row>
    <row r="197" spans="1:4" ht="15.75">
      <c r="A197" s="14" t="s">
        <v>55</v>
      </c>
      <c r="B197" s="12"/>
      <c r="C197" s="8" t="s">
        <v>50</v>
      </c>
      <c r="D197" s="59">
        <v>8005</v>
      </c>
    </row>
    <row r="198" spans="1:4" ht="15.75">
      <c r="A198" s="8" t="s">
        <v>183</v>
      </c>
      <c r="B198" s="4" t="s">
        <v>182</v>
      </c>
      <c r="C198" s="8"/>
      <c r="D198" s="59">
        <f>D199</f>
        <v>570</v>
      </c>
    </row>
    <row r="199" spans="1:4" ht="15.75" customHeight="1">
      <c r="A199" s="8" t="s">
        <v>61</v>
      </c>
      <c r="B199" s="8" t="s">
        <v>184</v>
      </c>
      <c r="C199" s="8"/>
      <c r="D199" s="59">
        <f>D200</f>
        <v>570</v>
      </c>
    </row>
    <row r="200" spans="1:4" ht="31.5">
      <c r="A200" s="14" t="s">
        <v>54</v>
      </c>
      <c r="B200" s="8"/>
      <c r="C200" s="8" t="s">
        <v>53</v>
      </c>
      <c r="D200" s="59">
        <f>D201</f>
        <v>570</v>
      </c>
    </row>
    <row r="201" spans="1:4" ht="15.75">
      <c r="A201" s="14" t="s">
        <v>55</v>
      </c>
      <c r="B201" s="8"/>
      <c r="C201" s="8" t="s">
        <v>50</v>
      </c>
      <c r="D201" s="59">
        <v>570</v>
      </c>
    </row>
    <row r="202" spans="1:4" s="36" customFormat="1" ht="32.25" customHeight="1">
      <c r="A202" s="6" t="s">
        <v>186</v>
      </c>
      <c r="B202" s="1" t="s">
        <v>187</v>
      </c>
      <c r="C202" s="6"/>
      <c r="D202" s="57">
        <f>D203+D207+D211</f>
        <v>24564.98</v>
      </c>
    </row>
    <row r="203" spans="1:4" s="39" customFormat="1" ht="33" customHeight="1">
      <c r="A203" s="38" t="s">
        <v>188</v>
      </c>
      <c r="B203" s="40" t="s">
        <v>189</v>
      </c>
      <c r="C203" s="38"/>
      <c r="D203" s="58">
        <f>D204</f>
        <v>936</v>
      </c>
    </row>
    <row r="204" spans="1:4" ht="31.5">
      <c r="A204" s="19" t="s">
        <v>32</v>
      </c>
      <c r="B204" s="8" t="s">
        <v>190</v>
      </c>
      <c r="C204" s="8"/>
      <c r="D204" s="59">
        <f>D205</f>
        <v>936</v>
      </c>
    </row>
    <row r="205" spans="1:4" ht="31.5">
      <c r="A205" s="14" t="s">
        <v>54</v>
      </c>
      <c r="B205" s="8"/>
      <c r="C205" s="8" t="s">
        <v>53</v>
      </c>
      <c r="D205" s="59">
        <f>D206</f>
        <v>936</v>
      </c>
    </row>
    <row r="206" spans="1:4" ht="15.75">
      <c r="A206" s="14" t="s">
        <v>55</v>
      </c>
      <c r="B206" s="8"/>
      <c r="C206" s="8" t="s">
        <v>50</v>
      </c>
      <c r="D206" s="59">
        <v>936</v>
      </c>
    </row>
    <row r="207" spans="1:4" s="39" customFormat="1" ht="31.5">
      <c r="A207" s="47" t="s">
        <v>193</v>
      </c>
      <c r="B207" s="38" t="s">
        <v>194</v>
      </c>
      <c r="C207" s="38"/>
      <c r="D207" s="58">
        <f>D208</f>
        <v>1817</v>
      </c>
    </row>
    <row r="208" spans="1:4" ht="15" customHeight="1">
      <c r="A208" s="8" t="s">
        <v>197</v>
      </c>
      <c r="B208" s="8" t="s">
        <v>191</v>
      </c>
      <c r="C208" s="8"/>
      <c r="D208" s="59">
        <f>D209</f>
        <v>1817</v>
      </c>
    </row>
    <row r="209" spans="1:4" ht="31.5">
      <c r="A209" s="14" t="s">
        <v>54</v>
      </c>
      <c r="B209" s="8"/>
      <c r="C209" s="8" t="s">
        <v>53</v>
      </c>
      <c r="D209" s="59">
        <f>D210</f>
        <v>1817</v>
      </c>
    </row>
    <row r="210" spans="1:4" ht="15.75">
      <c r="A210" s="14" t="s">
        <v>55</v>
      </c>
      <c r="B210" s="8"/>
      <c r="C210" s="8" t="s">
        <v>50</v>
      </c>
      <c r="D210" s="59">
        <v>1817</v>
      </c>
    </row>
    <row r="211" spans="1:4" s="39" customFormat="1" ht="15.75">
      <c r="A211" s="37" t="s">
        <v>195</v>
      </c>
      <c r="B211" s="38" t="s">
        <v>196</v>
      </c>
      <c r="C211" s="38"/>
      <c r="D211" s="58">
        <f>D212+D215</f>
        <v>21811.98</v>
      </c>
    </row>
    <row r="212" spans="1:4" ht="15" customHeight="1">
      <c r="A212" s="8" t="s">
        <v>27</v>
      </c>
      <c r="B212" s="8" t="s">
        <v>192</v>
      </c>
      <c r="C212" s="8"/>
      <c r="D212" s="59">
        <f>D213</f>
        <v>21811.98</v>
      </c>
    </row>
    <row r="213" spans="1:4" ht="31.5">
      <c r="A213" s="14" t="s">
        <v>54</v>
      </c>
      <c r="B213" s="8"/>
      <c r="C213" s="8" t="s">
        <v>53</v>
      </c>
      <c r="D213" s="59">
        <f>D214</f>
        <v>21811.98</v>
      </c>
    </row>
    <row r="214" spans="1:4" ht="15.75">
      <c r="A214" s="14" t="s">
        <v>55</v>
      </c>
      <c r="B214" s="8"/>
      <c r="C214" s="8" t="s">
        <v>50</v>
      </c>
      <c r="D214" s="59">
        <v>21811.98</v>
      </c>
    </row>
    <row r="215" spans="1:4" s="75" customFormat="1" ht="15.75">
      <c r="A215" s="13" t="s">
        <v>319</v>
      </c>
      <c r="B215" s="13" t="s">
        <v>318</v>
      </c>
      <c r="C215" s="13"/>
      <c r="D215" s="70">
        <f>D216</f>
        <v>0</v>
      </c>
    </row>
    <row r="216" spans="1:4" s="72" customFormat="1" ht="31.5">
      <c r="A216" s="14" t="s">
        <v>54</v>
      </c>
      <c r="B216" s="13"/>
      <c r="C216" s="13" t="s">
        <v>53</v>
      </c>
      <c r="D216" s="59">
        <f>D217</f>
        <v>0</v>
      </c>
    </row>
    <row r="217" spans="1:4" s="72" customFormat="1" ht="15.75">
      <c r="A217" s="14" t="s">
        <v>55</v>
      </c>
      <c r="B217" s="13"/>
      <c r="C217" s="13" t="s">
        <v>50</v>
      </c>
      <c r="D217" s="59">
        <v>0</v>
      </c>
    </row>
    <row r="218" spans="1:4" s="36" customFormat="1" ht="32.25" customHeight="1">
      <c r="A218" s="6" t="s">
        <v>198</v>
      </c>
      <c r="B218" s="1" t="s">
        <v>199</v>
      </c>
      <c r="C218" s="6"/>
      <c r="D218" s="57">
        <f>D219+D227+D223+D231</f>
        <v>43764.100000000006</v>
      </c>
    </row>
    <row r="219" spans="1:4" s="39" customFormat="1" ht="15.75" customHeight="1">
      <c r="A219" s="38" t="s">
        <v>181</v>
      </c>
      <c r="B219" s="40" t="s">
        <v>200</v>
      </c>
      <c r="C219" s="38"/>
      <c r="D219" s="58">
        <f>D220</f>
        <v>13509</v>
      </c>
    </row>
    <row r="220" spans="1:4" ht="15.75" customHeight="1">
      <c r="A220" s="8" t="s">
        <v>29</v>
      </c>
      <c r="B220" s="8" t="s">
        <v>201</v>
      </c>
      <c r="C220" s="8"/>
      <c r="D220" s="59">
        <f>D221</f>
        <v>13509</v>
      </c>
    </row>
    <row r="221" spans="1:4" ht="31.5">
      <c r="A221" s="14" t="s">
        <v>54</v>
      </c>
      <c r="B221" s="8"/>
      <c r="C221" s="8" t="s">
        <v>53</v>
      </c>
      <c r="D221" s="59">
        <f>D222</f>
        <v>13509</v>
      </c>
    </row>
    <row r="222" spans="1:4" ht="15.75">
      <c r="A222" s="14" t="s">
        <v>55</v>
      </c>
      <c r="B222" s="8"/>
      <c r="C222" s="8" t="s">
        <v>50</v>
      </c>
      <c r="D222" s="59">
        <v>13509</v>
      </c>
    </row>
    <row r="223" spans="1:4" s="39" customFormat="1" ht="18" customHeight="1">
      <c r="A223" s="38" t="s">
        <v>202</v>
      </c>
      <c r="B223" s="40" t="s">
        <v>203</v>
      </c>
      <c r="C223" s="38"/>
      <c r="D223" s="58">
        <f>D224</f>
        <v>610</v>
      </c>
    </row>
    <row r="224" spans="1:4" ht="16.5" customHeight="1">
      <c r="A224" s="8" t="s">
        <v>30</v>
      </c>
      <c r="B224" s="13" t="s">
        <v>204</v>
      </c>
      <c r="C224" s="8"/>
      <c r="D224" s="59">
        <f>D225</f>
        <v>610</v>
      </c>
    </row>
    <row r="225" spans="1:4" ht="31.5">
      <c r="A225" s="14" t="s">
        <v>54</v>
      </c>
      <c r="B225" s="13"/>
      <c r="C225" s="8" t="s">
        <v>53</v>
      </c>
      <c r="D225" s="59">
        <f>D226</f>
        <v>610</v>
      </c>
    </row>
    <row r="226" spans="1:4" ht="15.75">
      <c r="A226" s="14" t="s">
        <v>55</v>
      </c>
      <c r="B226" s="13"/>
      <c r="C226" s="8" t="s">
        <v>50</v>
      </c>
      <c r="D226" s="59">
        <v>610</v>
      </c>
    </row>
    <row r="227" spans="1:4" s="39" customFormat="1" ht="15.75" customHeight="1">
      <c r="A227" s="38" t="s">
        <v>207</v>
      </c>
      <c r="B227" s="40" t="s">
        <v>206</v>
      </c>
      <c r="C227" s="38"/>
      <c r="D227" s="58">
        <f>D228</f>
        <v>0</v>
      </c>
    </row>
    <row r="228" spans="1:4" ht="15.75" customHeight="1">
      <c r="A228" s="8" t="s">
        <v>29</v>
      </c>
      <c r="B228" s="8" t="s">
        <v>205</v>
      </c>
      <c r="C228" s="8"/>
      <c r="D228" s="59">
        <f>D229</f>
        <v>0</v>
      </c>
    </row>
    <row r="229" spans="1:4" ht="31.5">
      <c r="A229" s="14" t="s">
        <v>54</v>
      </c>
      <c r="B229" s="8"/>
      <c r="C229" s="8" t="s">
        <v>53</v>
      </c>
      <c r="D229" s="59">
        <f>D230</f>
        <v>0</v>
      </c>
    </row>
    <row r="230" spans="1:4" ht="15.75">
      <c r="A230" s="14" t="s">
        <v>55</v>
      </c>
      <c r="B230" s="8"/>
      <c r="C230" s="8" t="s">
        <v>50</v>
      </c>
      <c r="D230" s="59">
        <v>0</v>
      </c>
    </row>
    <row r="231" spans="1:4" ht="15.75">
      <c r="A231" s="55" t="s">
        <v>274</v>
      </c>
      <c r="B231" s="38" t="s">
        <v>275</v>
      </c>
      <c r="C231" s="8"/>
      <c r="D231" s="58">
        <f>D232</f>
        <v>29645.100000000002</v>
      </c>
    </row>
    <row r="232" spans="1:4" ht="31.5">
      <c r="A232" s="10" t="s">
        <v>13</v>
      </c>
      <c r="B232" s="8" t="s">
        <v>276</v>
      </c>
      <c r="C232" s="8"/>
      <c r="D232" s="59">
        <f>D233</f>
        <v>29645.100000000002</v>
      </c>
    </row>
    <row r="233" spans="1:4" ht="31.5">
      <c r="A233" s="14" t="s">
        <v>51</v>
      </c>
      <c r="B233" s="38"/>
      <c r="C233" s="8" t="s">
        <v>52</v>
      </c>
      <c r="D233" s="59">
        <f>D234</f>
        <v>29645.100000000002</v>
      </c>
    </row>
    <row r="234" spans="1:4" ht="15.75">
      <c r="A234" s="10" t="s">
        <v>14</v>
      </c>
      <c r="B234" s="8"/>
      <c r="C234" s="8" t="s">
        <v>271</v>
      </c>
      <c r="D234" s="59">
        <f>43322.15-135.6-72.5-13257.05-211.9</f>
        <v>29645.100000000002</v>
      </c>
    </row>
    <row r="235" spans="1:4" s="36" customFormat="1" ht="16.5" customHeight="1">
      <c r="A235" s="34" t="s">
        <v>302</v>
      </c>
      <c r="B235" s="6" t="s">
        <v>304</v>
      </c>
      <c r="C235" s="6"/>
      <c r="D235" s="57">
        <f>D236+D240</f>
        <v>0</v>
      </c>
    </row>
    <row r="236" spans="1:4" s="39" customFormat="1" ht="32.25" customHeight="1">
      <c r="A236" s="41" t="s">
        <v>310</v>
      </c>
      <c r="B236" s="7" t="s">
        <v>303</v>
      </c>
      <c r="C236" s="7"/>
      <c r="D236" s="62">
        <f>D237</f>
        <v>0</v>
      </c>
    </row>
    <row r="237" spans="1:4" ht="33" customHeight="1">
      <c r="A237" s="19" t="s">
        <v>309</v>
      </c>
      <c r="B237" s="8" t="s">
        <v>305</v>
      </c>
      <c r="C237" s="8"/>
      <c r="D237" s="59">
        <f>D238</f>
        <v>0</v>
      </c>
    </row>
    <row r="238" spans="1:4" ht="15.75" customHeight="1">
      <c r="A238" s="14" t="s">
        <v>48</v>
      </c>
      <c r="B238" s="8"/>
      <c r="C238" s="8" t="s">
        <v>40</v>
      </c>
      <c r="D238" s="59">
        <f>D239</f>
        <v>0</v>
      </c>
    </row>
    <row r="239" spans="1:4" ht="15.75" customHeight="1">
      <c r="A239" s="14" t="s">
        <v>49</v>
      </c>
      <c r="B239" s="8"/>
      <c r="C239" s="8" t="s">
        <v>41</v>
      </c>
      <c r="D239" s="59">
        <v>0</v>
      </c>
    </row>
    <row r="240" spans="1:4" s="43" customFormat="1" ht="32.25" customHeight="1">
      <c r="A240" s="41" t="s">
        <v>307</v>
      </c>
      <c r="B240" s="7" t="s">
        <v>306</v>
      </c>
      <c r="C240" s="7"/>
      <c r="D240" s="62">
        <f>D241</f>
        <v>0</v>
      </c>
    </row>
    <row r="241" spans="1:4" ht="15.75" customHeight="1">
      <c r="A241" s="19" t="s">
        <v>308</v>
      </c>
      <c r="B241" s="8" t="s">
        <v>311</v>
      </c>
      <c r="C241" s="8"/>
      <c r="D241" s="59">
        <f>D242</f>
        <v>0</v>
      </c>
    </row>
    <row r="242" spans="1:4" ht="15.75" customHeight="1">
      <c r="A242" s="14" t="s">
        <v>48</v>
      </c>
      <c r="B242" s="8"/>
      <c r="C242" s="8" t="s">
        <v>40</v>
      </c>
      <c r="D242" s="59">
        <f>D243</f>
        <v>0</v>
      </c>
    </row>
    <row r="243" spans="1:4" ht="15.75" customHeight="1">
      <c r="A243" s="14" t="s">
        <v>49</v>
      </c>
      <c r="B243" s="8"/>
      <c r="C243" s="8" t="s">
        <v>41</v>
      </c>
      <c r="D243" s="59">
        <v>0</v>
      </c>
    </row>
    <row r="244" spans="1:4" s="36" customFormat="1" ht="17.25" customHeight="1">
      <c r="A244" s="6" t="s">
        <v>24</v>
      </c>
      <c r="B244" s="1" t="s">
        <v>77</v>
      </c>
      <c r="C244" s="6"/>
      <c r="D244" s="57">
        <f>D245+D248+D253+D259+D256+D262</f>
        <v>10528.41</v>
      </c>
    </row>
    <row r="245" spans="1:4" ht="18.75" customHeight="1">
      <c r="A245" s="8" t="s">
        <v>25</v>
      </c>
      <c r="B245" s="8" t="s">
        <v>78</v>
      </c>
      <c r="C245" s="8"/>
      <c r="D245" s="59">
        <f>D246</f>
        <v>2429.83</v>
      </c>
    </row>
    <row r="246" spans="1:4" ht="49.5" customHeight="1">
      <c r="A246" s="14" t="s">
        <v>45</v>
      </c>
      <c r="B246" s="8"/>
      <c r="C246" s="8" t="s">
        <v>38</v>
      </c>
      <c r="D246" s="59">
        <f>D247</f>
        <v>2429.83</v>
      </c>
    </row>
    <row r="247" spans="1:4" ht="16.5" customHeight="1">
      <c r="A247" s="14" t="s">
        <v>44</v>
      </c>
      <c r="B247" s="8"/>
      <c r="C247" s="8" t="s">
        <v>39</v>
      </c>
      <c r="D247" s="59">
        <v>2429.83</v>
      </c>
    </row>
    <row r="248" spans="1:4" ht="16.5" customHeight="1">
      <c r="A248" s="8" t="s">
        <v>59</v>
      </c>
      <c r="B248" s="8" t="s">
        <v>79</v>
      </c>
      <c r="C248" s="8"/>
      <c r="D248" s="59">
        <f>D249+D251</f>
        <v>990.25</v>
      </c>
    </row>
    <row r="249" spans="1:4" ht="49.5" customHeight="1">
      <c r="A249" s="14" t="s">
        <v>45</v>
      </c>
      <c r="B249" s="8"/>
      <c r="C249" s="8" t="s">
        <v>38</v>
      </c>
      <c r="D249" s="59">
        <f>D250</f>
        <v>836.25</v>
      </c>
    </row>
    <row r="250" spans="1:4" ht="16.5" customHeight="1">
      <c r="A250" s="14" t="s">
        <v>44</v>
      </c>
      <c r="B250" s="8"/>
      <c r="C250" s="8" t="s">
        <v>39</v>
      </c>
      <c r="D250" s="59">
        <v>836.25</v>
      </c>
    </row>
    <row r="251" spans="1:4" ht="15.75" customHeight="1">
      <c r="A251" s="14" t="s">
        <v>48</v>
      </c>
      <c r="B251" s="8"/>
      <c r="C251" s="8" t="s">
        <v>40</v>
      </c>
      <c r="D251" s="59">
        <f>D252</f>
        <v>154</v>
      </c>
    </row>
    <row r="252" spans="1:4" ht="15.75" customHeight="1">
      <c r="A252" s="14" t="s">
        <v>49</v>
      </c>
      <c r="B252" s="8"/>
      <c r="C252" s="8" t="s">
        <v>41</v>
      </c>
      <c r="D252" s="59">
        <f>125+29</f>
        <v>154</v>
      </c>
    </row>
    <row r="253" spans="1:4" ht="18" customHeight="1">
      <c r="A253" s="8" t="s">
        <v>56</v>
      </c>
      <c r="B253" s="8" t="s">
        <v>81</v>
      </c>
      <c r="C253" s="8"/>
      <c r="D253" s="59">
        <f>D254</f>
        <v>1473.12</v>
      </c>
    </row>
    <row r="254" spans="1:4" ht="50.25" customHeight="1">
      <c r="A254" s="14" t="s">
        <v>45</v>
      </c>
      <c r="B254" s="8"/>
      <c r="C254" s="8" t="s">
        <v>38</v>
      </c>
      <c r="D254" s="59">
        <f>D255</f>
        <v>1473.12</v>
      </c>
    </row>
    <row r="255" spans="1:4" ht="15.75" customHeight="1">
      <c r="A255" s="14" t="s">
        <v>44</v>
      </c>
      <c r="B255" s="8"/>
      <c r="C255" s="8" t="s">
        <v>39</v>
      </c>
      <c r="D255" s="59">
        <v>1473.12</v>
      </c>
    </row>
    <row r="256" spans="1:4" ht="18" customHeight="1">
      <c r="A256" s="8" t="s">
        <v>288</v>
      </c>
      <c r="B256" s="8" t="s">
        <v>289</v>
      </c>
      <c r="C256" s="8"/>
      <c r="D256" s="70">
        <f>D257</f>
        <v>2398.66</v>
      </c>
    </row>
    <row r="257" spans="1:4" ht="50.25" customHeight="1">
      <c r="A257" s="14" t="s">
        <v>290</v>
      </c>
      <c r="B257" s="8"/>
      <c r="C257" s="8" t="s">
        <v>38</v>
      </c>
      <c r="D257" s="70">
        <f>D258</f>
        <v>2398.66</v>
      </c>
    </row>
    <row r="258" spans="1:4" ht="15.75" customHeight="1">
      <c r="A258" s="14" t="s">
        <v>291</v>
      </c>
      <c r="B258" s="8"/>
      <c r="C258" s="8" t="s">
        <v>39</v>
      </c>
      <c r="D258" s="70">
        <v>2398.66</v>
      </c>
    </row>
    <row r="259" spans="1:4" ht="17.25" customHeight="1">
      <c r="A259" s="19" t="s">
        <v>11</v>
      </c>
      <c r="B259" s="8" t="s">
        <v>80</v>
      </c>
      <c r="C259" s="8"/>
      <c r="D259" s="59">
        <f>D260</f>
        <v>2336.5500000000002</v>
      </c>
    </row>
    <row r="260" spans="1:4" ht="48" customHeight="1">
      <c r="A260" s="14" t="s">
        <v>45</v>
      </c>
      <c r="B260" s="8"/>
      <c r="C260" s="8" t="s">
        <v>38</v>
      </c>
      <c r="D260" s="59">
        <f>D261</f>
        <v>2336.5500000000002</v>
      </c>
    </row>
    <row r="261" spans="1:4" ht="18" customHeight="1">
      <c r="A261" s="14" t="s">
        <v>44</v>
      </c>
      <c r="B261" s="8"/>
      <c r="C261" s="8" t="s">
        <v>39</v>
      </c>
      <c r="D261" s="59">
        <v>2336.5500000000002</v>
      </c>
    </row>
    <row r="262" spans="1:4" ht="32.25" customHeight="1">
      <c r="A262" s="8" t="s">
        <v>301</v>
      </c>
      <c r="B262" s="8" t="s">
        <v>300</v>
      </c>
      <c r="C262" s="8"/>
      <c r="D262" s="70">
        <f>D263</f>
        <v>900</v>
      </c>
    </row>
    <row r="263" spans="1:4" ht="18" customHeight="1">
      <c r="A263" s="9" t="s">
        <v>48</v>
      </c>
      <c r="B263" s="4"/>
      <c r="C263" s="4" t="s">
        <v>40</v>
      </c>
      <c r="D263" s="70">
        <f>D264</f>
        <v>900</v>
      </c>
    </row>
    <row r="264" spans="1:4" ht="15.75" customHeight="1">
      <c r="A264" s="9" t="s">
        <v>49</v>
      </c>
      <c r="B264" s="4"/>
      <c r="C264" s="4" t="s">
        <v>41</v>
      </c>
      <c r="D264" s="70">
        <v>900</v>
      </c>
    </row>
    <row r="265" spans="1:4" s="36" customFormat="1" ht="16.5" customHeight="1">
      <c r="A265" s="32" t="s">
        <v>209</v>
      </c>
      <c r="B265" s="8" t="s">
        <v>82</v>
      </c>
      <c r="C265" s="6"/>
      <c r="D265" s="57">
        <f>D266+D271+D274+D277+D280+D283+D286+D289+D292+D297+D302+D305+D307+D310+D313+D318+D324+D327+D330+D333+D336+D342+D345+D348+D351+D354+D321+D339</f>
        <v>83750.390000000014</v>
      </c>
    </row>
    <row r="266" spans="1:4" s="36" customFormat="1" ht="16.5" customHeight="1">
      <c r="A266" s="81" t="s">
        <v>326</v>
      </c>
      <c r="B266" s="8" t="s">
        <v>330</v>
      </c>
      <c r="C266" s="8"/>
      <c r="D266" s="57">
        <f>D267</f>
        <v>0</v>
      </c>
    </row>
    <row r="267" spans="1:4" s="36" customFormat="1" ht="16.5" customHeight="1">
      <c r="A267" s="8" t="s">
        <v>327</v>
      </c>
      <c r="B267" s="8"/>
      <c r="C267" s="8" t="s">
        <v>331</v>
      </c>
      <c r="D267" s="57">
        <f>D268</f>
        <v>0</v>
      </c>
    </row>
    <row r="268" spans="1:4" s="36" customFormat="1" ht="16.5" customHeight="1">
      <c r="A268" s="14" t="s">
        <v>328</v>
      </c>
      <c r="B268" s="8"/>
      <c r="C268" s="8" t="s">
        <v>277</v>
      </c>
      <c r="D268" s="57">
        <f>D269</f>
        <v>0</v>
      </c>
    </row>
    <row r="269" spans="1:4" s="36" customFormat="1" ht="16.5" customHeight="1">
      <c r="A269" s="19" t="s">
        <v>329</v>
      </c>
      <c r="B269" s="8"/>
      <c r="C269" s="8" t="s">
        <v>272</v>
      </c>
      <c r="D269" s="57">
        <v>0</v>
      </c>
    </row>
    <row r="270" spans="1:4" s="36" customFormat="1" ht="16.5" customHeight="1">
      <c r="A270" s="32"/>
      <c r="B270" s="8"/>
      <c r="C270" s="6"/>
      <c r="D270" s="57"/>
    </row>
    <row r="271" spans="1:4" ht="19.5" customHeight="1">
      <c r="A271" s="19" t="s">
        <v>17</v>
      </c>
      <c r="B271" s="8" t="s">
        <v>83</v>
      </c>
      <c r="C271" s="8"/>
      <c r="D271" s="59">
        <f>D272</f>
        <v>8334.24</v>
      </c>
    </row>
    <row r="272" spans="1:4" ht="18" customHeight="1">
      <c r="A272" s="14" t="s">
        <v>46</v>
      </c>
      <c r="B272" s="8"/>
      <c r="C272" s="8" t="s">
        <v>42</v>
      </c>
      <c r="D272" s="59">
        <f>D273</f>
        <v>8334.24</v>
      </c>
    </row>
    <row r="273" spans="1:4" ht="16.5" customHeight="1">
      <c r="A273" s="19" t="s">
        <v>21</v>
      </c>
      <c r="B273" s="8"/>
      <c r="C273" s="8" t="s">
        <v>19</v>
      </c>
      <c r="D273" s="59">
        <v>8334.24</v>
      </c>
    </row>
    <row r="274" spans="1:4" ht="31.5">
      <c r="A274" s="27" t="s">
        <v>12</v>
      </c>
      <c r="B274" s="4" t="s">
        <v>86</v>
      </c>
      <c r="C274" s="4"/>
      <c r="D274" s="68">
        <f>D275</f>
        <v>150</v>
      </c>
    </row>
    <row r="275" spans="1:4" ht="15.75">
      <c r="A275" s="9" t="s">
        <v>48</v>
      </c>
      <c r="B275" s="4"/>
      <c r="C275" s="4" t="s">
        <v>40</v>
      </c>
      <c r="D275" s="68">
        <f>D276</f>
        <v>150</v>
      </c>
    </row>
    <row r="276" spans="1:4" ht="31.5">
      <c r="A276" s="9" t="s">
        <v>49</v>
      </c>
      <c r="B276" s="4"/>
      <c r="C276" s="4" t="s">
        <v>41</v>
      </c>
      <c r="D276" s="68">
        <v>150</v>
      </c>
    </row>
    <row r="277" spans="1:4" ht="31.5">
      <c r="A277" s="27" t="s">
        <v>8</v>
      </c>
      <c r="B277" s="4" t="s">
        <v>87</v>
      </c>
      <c r="C277" s="4"/>
      <c r="D277" s="68">
        <f>D278</f>
        <v>20</v>
      </c>
    </row>
    <row r="278" spans="1:4" ht="15.75">
      <c r="A278" s="9" t="s">
        <v>48</v>
      </c>
      <c r="B278" s="4"/>
      <c r="C278" s="4" t="s">
        <v>40</v>
      </c>
      <c r="D278" s="68">
        <f>D279</f>
        <v>20</v>
      </c>
    </row>
    <row r="279" spans="1:4" ht="31.5">
      <c r="A279" s="9" t="s">
        <v>49</v>
      </c>
      <c r="B279" s="4"/>
      <c r="C279" s="4" t="s">
        <v>41</v>
      </c>
      <c r="D279" s="68">
        <v>20</v>
      </c>
    </row>
    <row r="280" spans="1:4" ht="31.5">
      <c r="A280" s="33" t="s">
        <v>9</v>
      </c>
      <c r="B280" s="5" t="s">
        <v>89</v>
      </c>
      <c r="C280" s="5"/>
      <c r="D280" s="68">
        <f>D281</f>
        <v>110</v>
      </c>
    </row>
    <row r="281" spans="1:4" ht="15.75">
      <c r="A281" s="9" t="s">
        <v>48</v>
      </c>
      <c r="B281" s="5"/>
      <c r="C281" s="5" t="s">
        <v>40</v>
      </c>
      <c r="D281" s="68">
        <f>D282</f>
        <v>110</v>
      </c>
    </row>
    <row r="282" spans="1:4" ht="31.5">
      <c r="A282" s="9" t="s">
        <v>49</v>
      </c>
      <c r="B282" s="5"/>
      <c r="C282" s="5" t="s">
        <v>41</v>
      </c>
      <c r="D282" s="68">
        <v>110</v>
      </c>
    </row>
    <row r="283" spans="1:4" ht="15.75" customHeight="1">
      <c r="A283" s="2" t="s">
        <v>18</v>
      </c>
      <c r="B283" s="13" t="s">
        <v>91</v>
      </c>
      <c r="C283" s="13"/>
      <c r="D283" s="59">
        <f>D284</f>
        <v>2300</v>
      </c>
    </row>
    <row r="284" spans="1:4" ht="15.75" customHeight="1">
      <c r="A284" s="9" t="s">
        <v>48</v>
      </c>
      <c r="B284" s="12"/>
      <c r="C284" s="22">
        <v>200</v>
      </c>
      <c r="D284" s="59">
        <f>D285</f>
        <v>2300</v>
      </c>
    </row>
    <row r="285" spans="1:4" ht="15.75" customHeight="1">
      <c r="A285" s="9" t="s">
        <v>49</v>
      </c>
      <c r="B285" s="12"/>
      <c r="C285" s="22">
        <v>240</v>
      </c>
      <c r="D285" s="59">
        <v>2300</v>
      </c>
    </row>
    <row r="286" spans="1:4" ht="30.75" customHeight="1">
      <c r="A286" s="13" t="s">
        <v>28</v>
      </c>
      <c r="B286" s="13" t="s">
        <v>102</v>
      </c>
      <c r="C286" s="13"/>
      <c r="D286" s="59">
        <f>D287</f>
        <v>55.87</v>
      </c>
    </row>
    <row r="287" spans="1:4" ht="15.75">
      <c r="A287" s="14" t="s">
        <v>46</v>
      </c>
      <c r="B287" s="13"/>
      <c r="C287" s="13" t="s">
        <v>277</v>
      </c>
      <c r="D287" s="59">
        <f>D288</f>
        <v>55.87</v>
      </c>
    </row>
    <row r="288" spans="1:4" ht="31.5">
      <c r="A288" s="54" t="s">
        <v>278</v>
      </c>
      <c r="B288" s="13"/>
      <c r="C288" s="13" t="s">
        <v>272</v>
      </c>
      <c r="D288" s="59">
        <v>55.87</v>
      </c>
    </row>
    <row r="289" spans="1:5" ht="15.75">
      <c r="A289" s="8" t="s">
        <v>73</v>
      </c>
      <c r="B289" s="4" t="s">
        <v>93</v>
      </c>
      <c r="C289" s="4"/>
      <c r="D289" s="59">
        <f>D290</f>
        <v>0</v>
      </c>
    </row>
    <row r="290" spans="1:5" ht="15.75">
      <c r="A290" s="9" t="s">
        <v>48</v>
      </c>
      <c r="B290" s="4"/>
      <c r="C290" s="4" t="s">
        <v>40</v>
      </c>
      <c r="D290" s="59">
        <f>D291</f>
        <v>0</v>
      </c>
    </row>
    <row r="291" spans="1:5" ht="31.5">
      <c r="A291" s="9" t="s">
        <v>49</v>
      </c>
      <c r="B291" s="4"/>
      <c r="C291" s="4" t="s">
        <v>41</v>
      </c>
      <c r="D291" s="59">
        <v>0</v>
      </c>
    </row>
    <row r="292" spans="1:5" ht="15.75" customHeight="1">
      <c r="A292" s="8" t="s">
        <v>10</v>
      </c>
      <c r="B292" s="8" t="s">
        <v>94</v>
      </c>
      <c r="C292" s="25"/>
      <c r="D292" s="59">
        <f>D293+D295</f>
        <v>5913.98</v>
      </c>
    </row>
    <row r="293" spans="1:5" ht="15.75" customHeight="1">
      <c r="A293" s="14" t="s">
        <v>48</v>
      </c>
      <c r="B293" s="8"/>
      <c r="C293" s="13" t="s">
        <v>40</v>
      </c>
      <c r="D293" s="59">
        <f>D294</f>
        <v>5913.98</v>
      </c>
    </row>
    <row r="294" spans="1:5" ht="15.75" customHeight="1">
      <c r="A294" s="14" t="s">
        <v>49</v>
      </c>
      <c r="B294" s="8"/>
      <c r="C294" s="13" t="s">
        <v>41</v>
      </c>
      <c r="D294" s="59">
        <v>5913.98</v>
      </c>
    </row>
    <row r="295" spans="1:5" ht="15.75" customHeight="1">
      <c r="A295" s="8" t="s">
        <v>46</v>
      </c>
      <c r="B295" s="8"/>
      <c r="C295" s="13" t="s">
        <v>42</v>
      </c>
      <c r="D295" s="59">
        <f>D296</f>
        <v>0</v>
      </c>
    </row>
    <row r="296" spans="1:5" ht="30.75" customHeight="1">
      <c r="A296" s="27" t="s">
        <v>37</v>
      </c>
      <c r="B296" s="8"/>
      <c r="C296" s="13" t="s">
        <v>23</v>
      </c>
      <c r="D296" s="59">
        <v>0</v>
      </c>
    </row>
    <row r="297" spans="1:5" ht="15.75" customHeight="1">
      <c r="A297" s="8" t="s">
        <v>57</v>
      </c>
      <c r="B297" s="4" t="s">
        <v>97</v>
      </c>
      <c r="C297" s="13"/>
      <c r="D297" s="59">
        <f>D298+D300</f>
        <v>16947.599999999999</v>
      </c>
    </row>
    <row r="298" spans="1:5" ht="15.75" customHeight="1">
      <c r="A298" s="14" t="s">
        <v>48</v>
      </c>
      <c r="B298" s="8"/>
      <c r="C298" s="13" t="s">
        <v>40</v>
      </c>
      <c r="D298" s="59">
        <f>D299</f>
        <v>135.6</v>
      </c>
    </row>
    <row r="299" spans="1:5" ht="15.75" customHeight="1">
      <c r="A299" s="14" t="s">
        <v>49</v>
      </c>
      <c r="B299" s="8"/>
      <c r="C299" s="13" t="s">
        <v>41</v>
      </c>
      <c r="D299" s="83">
        <v>135.6</v>
      </c>
      <c r="E299" t="s">
        <v>336</v>
      </c>
    </row>
    <row r="300" spans="1:5" ht="15" customHeight="1">
      <c r="A300" s="14" t="s">
        <v>46</v>
      </c>
      <c r="B300" s="4"/>
      <c r="C300" s="8" t="s">
        <v>42</v>
      </c>
      <c r="D300" s="59">
        <f>D301</f>
        <v>16812</v>
      </c>
    </row>
    <row r="301" spans="1:5" ht="32.25" customHeight="1">
      <c r="A301" s="27" t="s">
        <v>37</v>
      </c>
      <c r="B301" s="4"/>
      <c r="C301" s="13" t="s">
        <v>23</v>
      </c>
      <c r="D301" s="59">
        <v>16812</v>
      </c>
    </row>
    <row r="302" spans="1:5" ht="18" customHeight="1">
      <c r="A302" s="8" t="s">
        <v>75</v>
      </c>
      <c r="B302" s="8" t="s">
        <v>95</v>
      </c>
      <c r="C302" s="13"/>
      <c r="D302" s="59">
        <f>D303</f>
        <v>1731.98</v>
      </c>
    </row>
    <row r="303" spans="1:5" ht="15.75" customHeight="1">
      <c r="A303" s="14" t="s">
        <v>48</v>
      </c>
      <c r="B303" s="8"/>
      <c r="C303" s="13" t="s">
        <v>40</v>
      </c>
      <c r="D303" s="59">
        <f>D304</f>
        <v>1731.98</v>
      </c>
    </row>
    <row r="304" spans="1:5" ht="14.25" customHeight="1">
      <c r="A304" s="14" t="s">
        <v>49</v>
      </c>
      <c r="B304" s="8"/>
      <c r="C304" s="13" t="s">
        <v>41</v>
      </c>
      <c r="D304" s="59">
        <v>1731.98</v>
      </c>
    </row>
    <row r="305" spans="1:4" ht="32.25" customHeight="1">
      <c r="A305" s="19" t="s">
        <v>340</v>
      </c>
      <c r="B305" s="8" t="s">
        <v>337</v>
      </c>
      <c r="C305" s="13"/>
      <c r="D305" s="59">
        <f>D306</f>
        <v>211.9</v>
      </c>
    </row>
    <row r="306" spans="1:4" ht="14.25" customHeight="1">
      <c r="A306" s="19" t="s">
        <v>339</v>
      </c>
      <c r="B306" s="8"/>
      <c r="C306" s="13" t="s">
        <v>338</v>
      </c>
      <c r="D306" s="59">
        <v>211.9</v>
      </c>
    </row>
    <row r="307" spans="1:4" ht="31.5">
      <c r="A307" s="8" t="s">
        <v>31</v>
      </c>
      <c r="B307" s="2" t="s">
        <v>211</v>
      </c>
      <c r="C307" s="8"/>
      <c r="D307" s="59">
        <f>D308</f>
        <v>31953</v>
      </c>
    </row>
    <row r="308" spans="1:4" ht="15.75">
      <c r="A308" s="2" t="s">
        <v>72</v>
      </c>
      <c r="B308" s="2"/>
      <c r="C308" s="8" t="s">
        <v>5</v>
      </c>
      <c r="D308" s="59">
        <f>D309</f>
        <v>31953</v>
      </c>
    </row>
    <row r="309" spans="1:4" ht="33" customHeight="1">
      <c r="A309" s="2" t="s">
        <v>71</v>
      </c>
      <c r="B309" s="3"/>
      <c r="C309" s="24" t="s">
        <v>63</v>
      </c>
      <c r="D309" s="59">
        <v>31953</v>
      </c>
    </row>
    <row r="310" spans="1:4" ht="15.75" customHeight="1">
      <c r="A310" s="35" t="s">
        <v>36</v>
      </c>
      <c r="B310" s="5" t="s">
        <v>99</v>
      </c>
      <c r="C310" s="5"/>
      <c r="D310" s="59">
        <f>D311</f>
        <v>2564.77</v>
      </c>
    </row>
    <row r="311" spans="1:4" ht="15.75" customHeight="1">
      <c r="A311" s="9" t="s">
        <v>48</v>
      </c>
      <c r="B311" s="5"/>
      <c r="C311" s="5" t="s">
        <v>40</v>
      </c>
      <c r="D311" s="59">
        <f>D312</f>
        <v>2564.77</v>
      </c>
    </row>
    <row r="312" spans="1:4" ht="15.75" customHeight="1">
      <c r="A312" s="9" t="s">
        <v>49</v>
      </c>
      <c r="B312" s="5"/>
      <c r="C312" s="5" t="s">
        <v>41</v>
      </c>
      <c r="D312" s="59">
        <v>2564.77</v>
      </c>
    </row>
    <row r="313" spans="1:4" ht="16.5" customHeight="1">
      <c r="A313" s="19" t="s">
        <v>58</v>
      </c>
      <c r="B313" s="8" t="s">
        <v>110</v>
      </c>
      <c r="C313" s="8"/>
      <c r="D313" s="59">
        <f>D314+D316</f>
        <v>200</v>
      </c>
    </row>
    <row r="314" spans="1:4" ht="16.5" customHeight="1">
      <c r="A314" s="14" t="s">
        <v>48</v>
      </c>
      <c r="B314" s="8"/>
      <c r="C314" s="8" t="s">
        <v>40</v>
      </c>
      <c r="D314" s="59">
        <f>D315</f>
        <v>200</v>
      </c>
    </row>
    <row r="315" spans="1:4" ht="15" customHeight="1">
      <c r="A315" s="14" t="s">
        <v>49</v>
      </c>
      <c r="B315" s="8"/>
      <c r="C315" s="8" t="s">
        <v>41</v>
      </c>
      <c r="D315" s="59">
        <v>200</v>
      </c>
    </row>
    <row r="316" spans="1:4" ht="15" customHeight="1">
      <c r="A316" s="14" t="s">
        <v>51</v>
      </c>
      <c r="B316" s="8"/>
      <c r="C316" s="8" t="s">
        <v>52</v>
      </c>
      <c r="D316" s="59">
        <f>D317</f>
        <v>0</v>
      </c>
    </row>
    <row r="317" spans="1:4" ht="15" customHeight="1">
      <c r="A317" s="21" t="s">
        <v>14</v>
      </c>
      <c r="B317" s="8"/>
      <c r="C317" s="8" t="s">
        <v>271</v>
      </c>
      <c r="D317" s="59">
        <v>0</v>
      </c>
    </row>
    <row r="318" spans="1:4" ht="31.5">
      <c r="A318" s="10" t="s">
        <v>13</v>
      </c>
      <c r="B318" s="8" t="s">
        <v>84</v>
      </c>
      <c r="C318" s="8"/>
      <c r="D318" s="59">
        <f>D319</f>
        <v>13257.05</v>
      </c>
    </row>
    <row r="319" spans="1:4" ht="31.5">
      <c r="A319" s="14" t="s">
        <v>51</v>
      </c>
      <c r="B319" s="8"/>
      <c r="C319" s="8" t="s">
        <v>52</v>
      </c>
      <c r="D319" s="59">
        <f>D320</f>
        <v>13257.05</v>
      </c>
    </row>
    <row r="320" spans="1:4" ht="15.75">
      <c r="A320" s="10" t="s">
        <v>14</v>
      </c>
      <c r="B320" s="8"/>
      <c r="C320" s="8" t="s">
        <v>271</v>
      </c>
      <c r="D320" s="59">
        <v>13257.05</v>
      </c>
    </row>
    <row r="321" spans="1:5" ht="38.25" customHeight="1">
      <c r="A321" s="2" t="s">
        <v>294</v>
      </c>
      <c r="B321" s="4" t="s">
        <v>295</v>
      </c>
      <c r="C321" s="13"/>
      <c r="D321" s="85">
        <f>D322</f>
        <v>0</v>
      </c>
      <c r="E321"/>
    </row>
    <row r="322" spans="1:5" ht="15.75" customHeight="1">
      <c r="A322" s="9" t="s">
        <v>296</v>
      </c>
      <c r="B322" s="12"/>
      <c r="C322" s="13" t="s">
        <v>40</v>
      </c>
      <c r="D322" s="85">
        <f>D323</f>
        <v>0</v>
      </c>
    </row>
    <row r="323" spans="1:5" ht="15.75" customHeight="1">
      <c r="A323" s="9" t="s">
        <v>297</v>
      </c>
      <c r="B323" s="12"/>
      <c r="C323" s="13" t="s">
        <v>41</v>
      </c>
      <c r="D323" s="85">
        <v>0</v>
      </c>
    </row>
    <row r="324" spans="1:5" ht="47.25">
      <c r="A324" s="27" t="s">
        <v>64</v>
      </c>
      <c r="B324" s="4" t="s">
        <v>85</v>
      </c>
      <c r="C324" s="4"/>
      <c r="D324" s="83">
        <f>D325</f>
        <v>0</v>
      </c>
    </row>
    <row r="325" spans="1:5" ht="15.75">
      <c r="A325" s="9" t="s">
        <v>48</v>
      </c>
      <c r="B325" s="4"/>
      <c r="C325" s="4" t="s">
        <v>40</v>
      </c>
      <c r="D325" s="83">
        <f>D326</f>
        <v>0</v>
      </c>
    </row>
    <row r="326" spans="1:5" ht="31.5">
      <c r="A326" s="9" t="s">
        <v>49</v>
      </c>
      <c r="B326" s="4"/>
      <c r="C326" s="4" t="s">
        <v>41</v>
      </c>
      <c r="D326" s="83">
        <v>0</v>
      </c>
    </row>
    <row r="327" spans="1:5" ht="47.25">
      <c r="A327" s="27" t="s">
        <v>65</v>
      </c>
      <c r="B327" s="4" t="s">
        <v>88</v>
      </c>
      <c r="C327" s="4"/>
      <c r="D327" s="83">
        <f>D328</f>
        <v>0</v>
      </c>
    </row>
    <row r="328" spans="1:5" ht="15.75">
      <c r="A328" s="9" t="s">
        <v>48</v>
      </c>
      <c r="B328" s="4"/>
      <c r="C328" s="4" t="s">
        <v>40</v>
      </c>
      <c r="D328" s="83">
        <f>D329</f>
        <v>0</v>
      </c>
    </row>
    <row r="329" spans="1:5" ht="31.5">
      <c r="A329" s="9" t="s">
        <v>49</v>
      </c>
      <c r="B329" s="4"/>
      <c r="C329" s="4" t="s">
        <v>41</v>
      </c>
      <c r="D329" s="83">
        <v>0</v>
      </c>
    </row>
    <row r="330" spans="1:5" ht="47.25">
      <c r="A330" s="27" t="s">
        <v>66</v>
      </c>
      <c r="B330" s="4" t="s">
        <v>90</v>
      </c>
      <c r="C330" s="4"/>
      <c r="D330" s="83">
        <f>D331</f>
        <v>0</v>
      </c>
    </row>
    <row r="331" spans="1:5" ht="15.75">
      <c r="A331" s="9" t="s">
        <v>48</v>
      </c>
      <c r="B331" s="4"/>
      <c r="C331" s="4" t="s">
        <v>40</v>
      </c>
      <c r="D331" s="83">
        <f>D332</f>
        <v>0</v>
      </c>
    </row>
    <row r="332" spans="1:5" ht="31.5">
      <c r="A332" s="9" t="s">
        <v>49</v>
      </c>
      <c r="B332" s="4"/>
      <c r="C332" s="4" t="s">
        <v>41</v>
      </c>
      <c r="D332" s="83">
        <v>0</v>
      </c>
    </row>
    <row r="333" spans="1:5" ht="32.25" customHeight="1">
      <c r="A333" s="8" t="s">
        <v>293</v>
      </c>
      <c r="B333" s="4" t="s">
        <v>292</v>
      </c>
      <c r="C333" s="4"/>
      <c r="D333" s="83">
        <f>D334</f>
        <v>0</v>
      </c>
    </row>
    <row r="334" spans="1:5" ht="15.75">
      <c r="A334" s="9" t="s">
        <v>48</v>
      </c>
      <c r="B334" s="4"/>
      <c r="C334" s="4" t="s">
        <v>40</v>
      </c>
      <c r="D334" s="83">
        <f>D335</f>
        <v>0</v>
      </c>
    </row>
    <row r="335" spans="1:5" ht="31.5">
      <c r="A335" s="9" t="s">
        <v>49</v>
      </c>
      <c r="B335" s="4"/>
      <c r="C335" s="4" t="s">
        <v>41</v>
      </c>
      <c r="D335" s="83">
        <v>0</v>
      </c>
    </row>
    <row r="336" spans="1:5" ht="33" customHeight="1">
      <c r="A336" s="2" t="s">
        <v>67</v>
      </c>
      <c r="B336" s="4" t="s">
        <v>92</v>
      </c>
      <c r="C336" s="4"/>
      <c r="D336" s="83">
        <f>D337</f>
        <v>0</v>
      </c>
    </row>
    <row r="337" spans="1:5" ht="15.75" customHeight="1">
      <c r="A337" s="9" t="s">
        <v>48</v>
      </c>
      <c r="B337" s="4"/>
      <c r="C337" s="4" t="s">
        <v>40</v>
      </c>
      <c r="D337" s="83">
        <f>D338</f>
        <v>0</v>
      </c>
    </row>
    <row r="338" spans="1:5" ht="15.75" customHeight="1">
      <c r="A338" s="9" t="s">
        <v>49</v>
      </c>
      <c r="B338" s="4"/>
      <c r="C338" s="4" t="s">
        <v>41</v>
      </c>
      <c r="D338" s="83">
        <v>0</v>
      </c>
    </row>
    <row r="339" spans="1:5" ht="31.5" customHeight="1">
      <c r="A339" s="8" t="s">
        <v>298</v>
      </c>
      <c r="B339" s="4" t="s">
        <v>299</v>
      </c>
      <c r="C339" s="4"/>
      <c r="D339" s="85">
        <f>D340</f>
        <v>0</v>
      </c>
      <c r="E339"/>
    </row>
    <row r="340" spans="1:5" ht="15.75" customHeight="1">
      <c r="A340" s="9" t="s">
        <v>296</v>
      </c>
      <c r="B340" s="4"/>
      <c r="C340" s="4" t="s">
        <v>40</v>
      </c>
      <c r="D340" s="85">
        <f>D341</f>
        <v>0</v>
      </c>
    </row>
    <row r="341" spans="1:5" ht="15.75" customHeight="1">
      <c r="A341" s="9" t="s">
        <v>297</v>
      </c>
      <c r="B341" s="4"/>
      <c r="C341" s="4" t="s">
        <v>41</v>
      </c>
      <c r="D341" s="85">
        <v>0</v>
      </c>
    </row>
    <row r="342" spans="1:5" ht="33" customHeight="1">
      <c r="A342" s="19" t="s">
        <v>70</v>
      </c>
      <c r="B342" s="8" t="s">
        <v>101</v>
      </c>
      <c r="C342" s="8"/>
      <c r="D342" s="83">
        <f>D343</f>
        <v>0</v>
      </c>
    </row>
    <row r="343" spans="1:5" ht="15" customHeight="1">
      <c r="A343" s="14" t="s">
        <v>48</v>
      </c>
      <c r="B343" s="8"/>
      <c r="C343" s="8" t="s">
        <v>40</v>
      </c>
      <c r="D343" s="83">
        <f>D344</f>
        <v>0</v>
      </c>
    </row>
    <row r="344" spans="1:5" ht="15" customHeight="1">
      <c r="A344" s="14" t="s">
        <v>49</v>
      </c>
      <c r="B344" s="8"/>
      <c r="C344" s="8" t="s">
        <v>41</v>
      </c>
      <c r="D344" s="83">
        <v>0</v>
      </c>
    </row>
    <row r="345" spans="1:5" ht="30" customHeight="1">
      <c r="A345" s="8" t="s">
        <v>74</v>
      </c>
      <c r="B345" s="8" t="s">
        <v>96</v>
      </c>
      <c r="C345" s="13"/>
      <c r="D345" s="83">
        <f>D346</f>
        <v>0</v>
      </c>
    </row>
    <row r="346" spans="1:5" ht="15.75" customHeight="1">
      <c r="A346" s="14" t="s">
        <v>48</v>
      </c>
      <c r="B346" s="8"/>
      <c r="C346" s="13" t="s">
        <v>40</v>
      </c>
      <c r="D346" s="83">
        <f>D347</f>
        <v>0</v>
      </c>
    </row>
    <row r="347" spans="1:5" ht="15.75" customHeight="1">
      <c r="A347" s="14" t="s">
        <v>49</v>
      </c>
      <c r="B347" s="8"/>
      <c r="C347" s="13" t="s">
        <v>41</v>
      </c>
      <c r="D347" s="83">
        <v>0</v>
      </c>
    </row>
    <row r="348" spans="1:5" ht="33.75" customHeight="1">
      <c r="A348" s="8" t="s">
        <v>68</v>
      </c>
      <c r="B348" s="8" t="s">
        <v>98</v>
      </c>
      <c r="C348" s="25"/>
      <c r="D348" s="83">
        <f>D349</f>
        <v>0</v>
      </c>
    </row>
    <row r="349" spans="1:5" ht="15.75" customHeight="1">
      <c r="A349" s="14" t="s">
        <v>48</v>
      </c>
      <c r="B349" s="8"/>
      <c r="C349" s="13" t="s">
        <v>40</v>
      </c>
      <c r="D349" s="83">
        <f>D350</f>
        <v>0</v>
      </c>
    </row>
    <row r="350" spans="1:5" ht="15.75" customHeight="1">
      <c r="A350" s="14" t="s">
        <v>49</v>
      </c>
      <c r="B350" s="8"/>
      <c r="C350" s="13" t="s">
        <v>41</v>
      </c>
      <c r="D350" s="83">
        <v>0</v>
      </c>
    </row>
    <row r="351" spans="1:5" ht="48" customHeight="1">
      <c r="A351" s="19" t="s">
        <v>69</v>
      </c>
      <c r="B351" s="8" t="s">
        <v>100</v>
      </c>
      <c r="C351" s="8"/>
      <c r="D351" s="83">
        <f>D352</f>
        <v>0</v>
      </c>
    </row>
    <row r="352" spans="1:5" ht="15.75" customHeight="1">
      <c r="A352" s="14" t="s">
        <v>48</v>
      </c>
      <c r="B352" s="8"/>
      <c r="C352" s="8" t="s">
        <v>40</v>
      </c>
      <c r="D352" s="83">
        <f>D353</f>
        <v>0</v>
      </c>
    </row>
    <row r="353" spans="1:4" ht="15" customHeight="1">
      <c r="A353" s="14" t="s">
        <v>49</v>
      </c>
      <c r="B353" s="8"/>
      <c r="C353" s="8" t="s">
        <v>41</v>
      </c>
      <c r="D353" s="83">
        <v>0</v>
      </c>
    </row>
    <row r="354" spans="1:4" ht="46.5" customHeight="1">
      <c r="A354" s="19" t="s">
        <v>281</v>
      </c>
      <c r="B354" s="8" t="s">
        <v>283</v>
      </c>
      <c r="C354" s="8"/>
      <c r="D354" s="83">
        <f>D355</f>
        <v>0</v>
      </c>
    </row>
    <row r="355" spans="1:4" ht="15" customHeight="1">
      <c r="A355" s="14" t="s">
        <v>54</v>
      </c>
      <c r="B355" s="8"/>
      <c r="C355" s="8" t="s">
        <v>53</v>
      </c>
      <c r="D355" s="83">
        <f>D356</f>
        <v>0</v>
      </c>
    </row>
    <row r="356" spans="1:4" ht="15" customHeight="1">
      <c r="A356" s="14" t="s">
        <v>55</v>
      </c>
      <c r="B356" s="8"/>
      <c r="C356" s="8" t="s">
        <v>50</v>
      </c>
      <c r="D356" s="83">
        <f>D357</f>
        <v>0</v>
      </c>
    </row>
    <row r="357" spans="1:4" ht="15" customHeight="1">
      <c r="A357" s="19" t="s">
        <v>282</v>
      </c>
      <c r="B357" s="8"/>
      <c r="C357" s="8" t="s">
        <v>284</v>
      </c>
      <c r="D357" s="83">
        <v>0</v>
      </c>
    </row>
    <row r="358" spans="1:4" ht="15.75">
      <c r="A358" s="26" t="s">
        <v>210</v>
      </c>
      <c r="B358" s="26"/>
      <c r="C358" s="26"/>
      <c r="D358" s="84">
        <f>D6+D244+D265</f>
        <v>277688.80000000005</v>
      </c>
    </row>
    <row r="359" spans="1:4">
      <c r="A359" s="20"/>
    </row>
    <row r="361" spans="1:4">
      <c r="A361" s="20"/>
    </row>
  </sheetData>
  <mergeCells count="3">
    <mergeCell ref="B1:D1"/>
    <mergeCell ref="A3:D3"/>
    <mergeCell ref="A2:D2"/>
  </mergeCells>
  <pageMargins left="0.7" right="0.31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noname</cp:lastModifiedBy>
  <cp:lastPrinted>2018-05-07T09:01:52Z</cp:lastPrinted>
  <dcterms:created xsi:type="dcterms:W3CDTF">2007-11-16T08:50:47Z</dcterms:created>
  <dcterms:modified xsi:type="dcterms:W3CDTF">2018-11-29T14:55:09Z</dcterms:modified>
</cp:coreProperties>
</file>